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na-my.sharepoint.com/personal/rc3974_bna_com/Documents/Monthly Infocon Reports/"/>
    </mc:Choice>
  </mc:AlternateContent>
  <xr:revisionPtr revIDLastSave="7" documentId="14_{59969584-776C-403D-B021-BDA724537AC8}" xr6:coauthVersionLast="47" xr6:coauthVersionMax="47" xr10:uidLastSave="{94CD0579-6F42-4FA1-9913-BC6A088751FE}"/>
  <bookViews>
    <workbookView xWindow="810" yWindow="230" windowWidth="16430" windowHeight="9360" xr2:uid="{B1DF7134-8C0A-45ED-9D1F-F6F3D64CDF1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10" i="1"/>
  <c r="G11" i="1"/>
  <c r="G12" i="1"/>
  <c r="G13" i="1"/>
  <c r="F5" i="1"/>
  <c r="F6" i="1"/>
  <c r="F7" i="1"/>
  <c r="F8" i="1"/>
  <c r="F9" i="1"/>
  <c r="F10" i="1"/>
  <c r="F11" i="1"/>
  <c r="F12" i="1"/>
  <c r="F13" i="1"/>
  <c r="F14" i="1"/>
  <c r="F15" i="1"/>
  <c r="F16" i="1"/>
  <c r="D5" i="1"/>
  <c r="D6" i="1"/>
  <c r="D7" i="1"/>
  <c r="D8" i="1"/>
  <c r="D9" i="1"/>
  <c r="D10" i="1"/>
  <c r="D11" i="1"/>
  <c r="D12" i="1"/>
  <c r="D13" i="1"/>
  <c r="D14" i="1"/>
  <c r="D15" i="1"/>
  <c r="D16" i="1"/>
  <c r="D20" i="1"/>
  <c r="D21" i="1"/>
  <c r="D4" i="1"/>
  <c r="B24" i="1"/>
  <c r="I14" i="1" l="1"/>
  <c r="G20" i="1"/>
  <c r="G21" i="1"/>
  <c r="J20" i="1"/>
  <c r="H24" i="1"/>
  <c r="C24" i="1"/>
  <c r="I21" i="1"/>
  <c r="J21" i="1" s="1"/>
  <c r="I20" i="1"/>
  <c r="D24" i="1" l="1"/>
  <c r="I10" i="1"/>
  <c r="J10" i="1" s="1"/>
  <c r="I11" i="1"/>
  <c r="J11" i="1" s="1"/>
  <c r="I7" i="1"/>
  <c r="J7" i="1" s="1"/>
  <c r="I12" i="1"/>
  <c r="J12" i="1" s="1"/>
  <c r="I5" i="1"/>
  <c r="J5" i="1" s="1"/>
  <c r="I6" i="1"/>
  <c r="J6" i="1" s="1"/>
  <c r="I8" i="1"/>
  <c r="J8" i="1" s="1"/>
  <c r="I13" i="1"/>
  <c r="J13" i="1" s="1"/>
  <c r="F4" i="1"/>
  <c r="G4" i="1" s="1"/>
  <c r="I4" i="1" l="1"/>
  <c r="J4" i="1" s="1"/>
  <c r="F24" i="1"/>
  <c r="G24" i="1" s="1"/>
  <c r="I24" i="1" l="1"/>
  <c r="J24" i="1" s="1"/>
</calcChain>
</file>

<file path=xl/sharedStrings.xml><?xml version="1.0" encoding="utf-8"?>
<sst xmlns="http://schemas.openxmlformats.org/spreadsheetml/2006/main" count="32" uniqueCount="32">
  <si>
    <t>Man Hour Utilized</t>
  </si>
  <si>
    <t>Hrs Used To Date</t>
  </si>
  <si>
    <t>% of Budget</t>
  </si>
  <si>
    <t>2024 Budget</t>
  </si>
  <si>
    <t>Hrs Remaining from Budget</t>
  </si>
  <si>
    <t>% of Hrs Remaining from Budget</t>
  </si>
  <si>
    <t>Project</t>
  </si>
  <si>
    <t>(Running Total)</t>
  </si>
  <si>
    <t>DC_EvergreenCite</t>
  </si>
  <si>
    <t>DC_GTG</t>
  </si>
  <si>
    <t>DC_INTNLForms</t>
  </si>
  <si>
    <t>30% to 49%</t>
  </si>
  <si>
    <t>DC_PL</t>
  </si>
  <si>
    <t>50% to 70%</t>
  </si>
  <si>
    <t>DC_Portfolio</t>
  </si>
  <si>
    <t>71% to OVERBUDGET</t>
  </si>
  <si>
    <t>DC_PROP_REG</t>
  </si>
  <si>
    <t>No Budget</t>
  </si>
  <si>
    <t>DC_PRTN</t>
  </si>
  <si>
    <t>DC_Tax Prep Guide</t>
  </si>
  <si>
    <t>DC_VATN</t>
  </si>
  <si>
    <t>(MISC.) DC_Federal Special Reports</t>
  </si>
  <si>
    <t>MLI</t>
  </si>
  <si>
    <t>STATE TOC</t>
  </si>
  <si>
    <t>TOTAL</t>
  </si>
  <si>
    <t>DC_CITN</t>
  </si>
  <si>
    <t>TAX_Puerto Rico Updates</t>
  </si>
  <si>
    <t>DC_TD</t>
  </si>
  <si>
    <t>JUNE</t>
  </si>
  <si>
    <t>MAY (Previous Month)</t>
  </si>
  <si>
    <t>As of JULY 1st</t>
  </si>
  <si>
    <t>As of end 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</si>
</sst>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Border="1"/>
    <xf numFmtId="2" fontId="0" fillId="0" borderId="1" xfId="0" applyNumberFormat="1" applyBorder="1" applyAlignment="1">
      <alignment horizontal="center" vertical="center"/>
    </xf>
    <xf numFmtId="14" fontId="0" fillId="0" borderId="1" xfId="0" applyNumberFormat="1" applyBorder="1"/>
    <xf numFmtId="2" fontId="0" fillId="0" borderId="1" xfId="0" applyNumberFormat="1" applyBorder="1" applyAlignment="1">
      <alignment horizontal="center"/>
    </xf>
    <xf numFmtId="14" fontId="2" fillId="0" borderId="1" xfId="0" applyNumberFormat="1" applyFont="1" applyBorder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0" fillId="4" borderId="0" xfId="0" applyFill="1"/>
    <xf numFmtId="0" fontId="0" fillId="2" borderId="0" xfId="0" applyFill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1" applyFont="1" applyAlignment="1">
      <alignment horizontal="center" vertical="center"/>
    </xf>
    <xf numFmtId="9" fontId="0" fillId="2" borderId="0" xfId="1" applyFont="1" applyFill="1" applyAlignment="1">
      <alignment horizontal="center"/>
    </xf>
    <xf numFmtId="9" fontId="0" fillId="5" borderId="0" xfId="1" applyFont="1" applyFill="1" applyAlignment="1">
      <alignment horizontal="center"/>
    </xf>
    <xf numFmtId="9" fontId="0" fillId="3" borderId="0" xfId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0" fontId="0" fillId="6" borderId="0" xfId="0" applyFill="1"/>
    <xf numFmtId="9" fontId="0" fillId="6" borderId="0" xfId="1" applyFont="1" applyFill="1" applyAlignment="1">
      <alignment horizontal="center"/>
    </xf>
    <xf numFmtId="0" fontId="4" fillId="0" borderId="0" xfId="0" applyFont="1" applyAlignment="1">
      <alignment horizontal="center"/>
    </xf>
    <xf numFmtId="9" fontId="0" fillId="4" borderId="0" xfId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EA973-6C3C-4439-BED8-D354F36C0B05}">
  <dimension ref="A1:L24"/>
  <sheetViews>
    <sheetView tabSelected="1" topLeftCell="A2" zoomScale="130" zoomScaleNormal="130" workbookViewId="0">
      <selection activeCell="B2" sqref="B2"/>
    </sheetView>
  </sheetViews>
  <sheetFormatPr defaultRowHeight="15" x14ac:dyDescent="0.25"/>
  <cols>
    <col min="1" max="1" width="28.5703125" bestFit="1" customWidth="1"/>
    <col min="2" max="2" width="19.42578125" bestFit="1" customWidth="1"/>
    <col min="3" max="3" width="16.140625" bestFit="1" customWidth="1"/>
    <col min="4" max="4" width="13.7109375" bestFit="1" customWidth="1"/>
    <col min="6" max="6" width="15.42578125" bestFit="1" customWidth="1"/>
    <col min="7" max="7" width="10.85546875" bestFit="1" customWidth="1"/>
    <col min="8" max="8" width="11.140625" bestFit="1" customWidth="1"/>
    <col min="9" max="9" width="24" bestFit="1" customWidth="1"/>
    <col min="10" max="10" width="28.140625" bestFit="1" customWidth="1"/>
    <col min="12" max="12" width="18.5703125" bestFit="1" customWidth="1"/>
  </cols>
  <sheetData>
    <row r="1" spans="1:12" x14ac:dyDescent="0.25">
      <c r="B1" s="1" t="s">
        <v>31</v>
      </c>
      <c r="C1" s="1" t="s">
        <v>0</v>
      </c>
      <c r="D1" s="10"/>
      <c r="E1" s="10"/>
      <c r="F1" s="1" t="s">
        <v>1</v>
      </c>
      <c r="G1" s="1" t="s">
        <v>2</v>
      </c>
      <c r="H1" s="1" t="s">
        <v>3</v>
      </c>
      <c r="I1" s="1" t="s">
        <v>4</v>
      </c>
      <c r="J1" s="15" t="s">
        <v>5</v>
      </c>
    </row>
    <row r="2" spans="1:12" x14ac:dyDescent="0.25">
      <c r="B2" s="1" t="s">
        <v>29</v>
      </c>
      <c r="C2" s="1" t="s">
        <v>28</v>
      </c>
      <c r="D2" s="1" t="s">
        <v>30</v>
      </c>
      <c r="E2" s="10"/>
      <c r="F2" s="10"/>
      <c r="G2" s="10"/>
      <c r="H2" s="10"/>
      <c r="I2" s="10"/>
      <c r="J2" s="16"/>
    </row>
    <row r="3" spans="1:12" x14ac:dyDescent="0.25">
      <c r="A3" s="2" t="s">
        <v>6</v>
      </c>
      <c r="B3" s="3"/>
      <c r="C3" s="10"/>
      <c r="D3" s="1" t="s">
        <v>7</v>
      </c>
      <c r="E3" s="10"/>
      <c r="F3" s="9"/>
      <c r="G3" s="10"/>
      <c r="H3" s="10"/>
      <c r="I3" s="10"/>
      <c r="J3" s="16"/>
    </row>
    <row r="4" spans="1:12" x14ac:dyDescent="0.25">
      <c r="A4" s="4" t="s">
        <v>8</v>
      </c>
      <c r="B4" s="24">
        <v>806.5</v>
      </c>
      <c r="C4" s="5">
        <v>45.25</v>
      </c>
      <c r="D4" s="9">
        <f>SUM(B4:C4)</f>
        <v>851.75</v>
      </c>
      <c r="E4" s="10"/>
      <c r="F4" s="9">
        <f t="shared" ref="F4:F16" si="0">SUM(D4+E4)</f>
        <v>851.75</v>
      </c>
      <c r="G4" s="18">
        <f>F4/H4</f>
        <v>1.0646875</v>
      </c>
      <c r="H4" s="10">
        <v>800</v>
      </c>
      <c r="I4" s="21">
        <f>H4-F4</f>
        <v>-51.75</v>
      </c>
      <c r="J4" s="17">
        <f>I4/H4</f>
        <v>-6.4687499999999995E-2</v>
      </c>
    </row>
    <row r="5" spans="1:12" x14ac:dyDescent="0.25">
      <c r="A5" s="6" t="s">
        <v>9</v>
      </c>
      <c r="B5" s="24">
        <v>108</v>
      </c>
      <c r="C5" s="10">
        <v>53</v>
      </c>
      <c r="D5" s="9">
        <f t="shared" ref="D5:D16" si="1">SUM(B5:C5)</f>
        <v>161</v>
      </c>
      <c r="E5" s="10"/>
      <c r="F5" s="9">
        <f t="shared" si="0"/>
        <v>161</v>
      </c>
      <c r="G5" s="20">
        <f t="shared" ref="G5:G13" si="2">F5/H5</f>
        <v>0.47774480712166173</v>
      </c>
      <c r="H5" s="10">
        <v>337</v>
      </c>
      <c r="I5" s="9">
        <f t="shared" ref="I5:I24" si="3">H5-F5</f>
        <v>176</v>
      </c>
      <c r="J5" s="17">
        <f t="shared" ref="J5:J24" si="4">I5/H5</f>
        <v>0.52225519287833833</v>
      </c>
    </row>
    <row r="6" spans="1:12" x14ac:dyDescent="0.25">
      <c r="A6" s="6" t="s">
        <v>10</v>
      </c>
      <c r="B6" s="24">
        <v>764</v>
      </c>
      <c r="C6" s="7">
        <v>273.5</v>
      </c>
      <c r="D6" s="9">
        <f t="shared" si="1"/>
        <v>1037.5</v>
      </c>
      <c r="E6" s="10"/>
      <c r="F6" s="9">
        <f t="shared" si="0"/>
        <v>1037.5</v>
      </c>
      <c r="G6" s="25">
        <f t="shared" si="2"/>
        <v>0.54605263157894735</v>
      </c>
      <c r="H6" s="10">
        <v>1900</v>
      </c>
      <c r="I6" s="9">
        <f t="shared" si="3"/>
        <v>862.5</v>
      </c>
      <c r="J6" s="17">
        <f t="shared" si="4"/>
        <v>0.45394736842105265</v>
      </c>
      <c r="K6" s="11"/>
      <c r="L6" t="s">
        <v>11</v>
      </c>
    </row>
    <row r="7" spans="1:12" x14ac:dyDescent="0.25">
      <c r="A7" s="6" t="s">
        <v>12</v>
      </c>
      <c r="B7" s="24">
        <v>9</v>
      </c>
      <c r="C7" s="7">
        <v>3</v>
      </c>
      <c r="D7" s="9">
        <f t="shared" si="1"/>
        <v>12</v>
      </c>
      <c r="E7" s="10"/>
      <c r="F7" s="9">
        <f t="shared" si="0"/>
        <v>12</v>
      </c>
      <c r="G7" s="19">
        <f t="shared" si="2"/>
        <v>9.5238095238095233E-2</v>
      </c>
      <c r="H7" s="10">
        <v>126</v>
      </c>
      <c r="I7" s="9">
        <f t="shared" si="3"/>
        <v>114</v>
      </c>
      <c r="J7" s="17">
        <f t="shared" si="4"/>
        <v>0.90476190476190477</v>
      </c>
      <c r="K7" s="12"/>
      <c r="L7" t="s">
        <v>13</v>
      </c>
    </row>
    <row r="8" spans="1:12" x14ac:dyDescent="0.25">
      <c r="A8" s="4" t="s">
        <v>14</v>
      </c>
      <c r="B8" s="24">
        <v>3085</v>
      </c>
      <c r="C8" s="10">
        <v>751</v>
      </c>
      <c r="D8" s="9">
        <f t="shared" si="1"/>
        <v>3836</v>
      </c>
      <c r="E8" s="10"/>
      <c r="F8" s="9">
        <f t="shared" si="0"/>
        <v>3836</v>
      </c>
      <c r="G8" s="25">
        <f t="shared" si="2"/>
        <v>0.49772933696639421</v>
      </c>
      <c r="H8" s="10">
        <v>7707</v>
      </c>
      <c r="I8" s="21">
        <f t="shared" si="3"/>
        <v>3871</v>
      </c>
      <c r="J8" s="17">
        <f t="shared" si="4"/>
        <v>0.50227066303360579</v>
      </c>
      <c r="K8" s="13"/>
      <c r="L8" t="s">
        <v>15</v>
      </c>
    </row>
    <row r="9" spans="1:12" x14ac:dyDescent="0.25">
      <c r="A9" s="4" t="s">
        <v>27</v>
      </c>
      <c r="B9" s="24"/>
      <c r="C9" s="10">
        <v>16</v>
      </c>
      <c r="D9" s="9">
        <f t="shared" si="1"/>
        <v>16</v>
      </c>
      <c r="E9" s="10"/>
      <c r="F9" s="9">
        <f t="shared" si="0"/>
        <v>16</v>
      </c>
      <c r="G9" s="23"/>
      <c r="H9" s="10"/>
      <c r="I9" s="21"/>
      <c r="J9" s="17"/>
      <c r="K9" s="13"/>
    </row>
    <row r="10" spans="1:12" x14ac:dyDescent="0.25">
      <c r="A10" s="4" t="s">
        <v>16</v>
      </c>
      <c r="B10" s="24">
        <v>39</v>
      </c>
      <c r="C10" s="7">
        <v>40</v>
      </c>
      <c r="D10" s="9">
        <f t="shared" si="1"/>
        <v>79</v>
      </c>
      <c r="E10" s="10"/>
      <c r="F10" s="9">
        <f t="shared" si="0"/>
        <v>79</v>
      </c>
      <c r="G10" s="19">
        <f t="shared" si="2"/>
        <v>0.158</v>
      </c>
      <c r="H10" s="10">
        <v>500</v>
      </c>
      <c r="I10" s="9">
        <f t="shared" si="3"/>
        <v>421</v>
      </c>
      <c r="J10" s="17">
        <f t="shared" si="4"/>
        <v>0.84199999999999997</v>
      </c>
      <c r="K10" s="22"/>
      <c r="L10" t="s">
        <v>17</v>
      </c>
    </row>
    <row r="11" spans="1:12" x14ac:dyDescent="0.25">
      <c r="A11" s="8" t="s">
        <v>18</v>
      </c>
      <c r="B11" s="24">
        <v>1127</v>
      </c>
      <c r="C11" s="7">
        <v>294.25</v>
      </c>
      <c r="D11" s="9">
        <f t="shared" si="1"/>
        <v>1421.25</v>
      </c>
      <c r="E11" s="10"/>
      <c r="F11" s="9">
        <f t="shared" si="0"/>
        <v>1421.25</v>
      </c>
      <c r="G11" s="25">
        <f t="shared" si="2"/>
        <v>0.59218749999999998</v>
      </c>
      <c r="H11" s="10">
        <v>2400</v>
      </c>
      <c r="I11" s="21">
        <f t="shared" si="3"/>
        <v>978.75</v>
      </c>
      <c r="J11" s="17">
        <f t="shared" si="4"/>
        <v>0.40781250000000002</v>
      </c>
    </row>
    <row r="12" spans="1:12" x14ac:dyDescent="0.25">
      <c r="A12" s="6" t="s">
        <v>19</v>
      </c>
      <c r="B12" s="24">
        <v>653</v>
      </c>
      <c r="C12" s="10"/>
      <c r="D12" s="9">
        <f t="shared" si="1"/>
        <v>653</v>
      </c>
      <c r="E12" s="10"/>
      <c r="F12" s="9">
        <f t="shared" si="0"/>
        <v>653</v>
      </c>
      <c r="G12" s="18">
        <f t="shared" si="2"/>
        <v>1.8657142857142857</v>
      </c>
      <c r="H12" s="10">
        <v>350</v>
      </c>
      <c r="I12" s="21">
        <f t="shared" si="3"/>
        <v>-303</v>
      </c>
      <c r="J12" s="17">
        <f t="shared" si="4"/>
        <v>-0.86571428571428577</v>
      </c>
    </row>
    <row r="13" spans="1:12" x14ac:dyDescent="0.25">
      <c r="A13" s="6" t="s">
        <v>20</v>
      </c>
      <c r="B13" s="24">
        <v>57</v>
      </c>
      <c r="C13" s="7"/>
      <c r="D13" s="9">
        <f t="shared" si="1"/>
        <v>57</v>
      </c>
      <c r="E13" s="10"/>
      <c r="F13" s="9">
        <f t="shared" si="0"/>
        <v>57</v>
      </c>
      <c r="G13" s="18">
        <f t="shared" si="2"/>
        <v>0.85074626865671643</v>
      </c>
      <c r="H13" s="10">
        <v>67</v>
      </c>
      <c r="I13" s="21">
        <f t="shared" si="3"/>
        <v>10</v>
      </c>
      <c r="J13" s="17">
        <f t="shared" si="4"/>
        <v>0.14925373134328357</v>
      </c>
    </row>
    <row r="14" spans="1:12" x14ac:dyDescent="0.25">
      <c r="A14" s="4" t="s">
        <v>21</v>
      </c>
      <c r="B14" s="24">
        <v>15.5</v>
      </c>
      <c r="C14" s="10"/>
      <c r="D14" s="9">
        <f t="shared" si="1"/>
        <v>15.5</v>
      </c>
      <c r="E14" s="9"/>
      <c r="F14" s="9">
        <f t="shared" si="0"/>
        <v>15.5</v>
      </c>
      <c r="G14" s="23"/>
      <c r="H14" s="10">
        <v>0</v>
      </c>
      <c r="I14" s="9">
        <f t="shared" si="3"/>
        <v>-15.5</v>
      </c>
      <c r="J14" s="17"/>
    </row>
    <row r="15" spans="1:12" x14ac:dyDescent="0.25">
      <c r="A15" t="s">
        <v>25</v>
      </c>
      <c r="B15" s="24"/>
      <c r="C15" s="10">
        <v>179</v>
      </c>
      <c r="D15" s="9">
        <f t="shared" si="1"/>
        <v>179</v>
      </c>
      <c r="E15" s="9"/>
      <c r="F15" s="9">
        <f t="shared" si="0"/>
        <v>179</v>
      </c>
      <c r="G15" s="23"/>
      <c r="H15" s="10"/>
      <c r="I15" s="9"/>
      <c r="J15" s="17"/>
    </row>
    <row r="16" spans="1:12" x14ac:dyDescent="0.25">
      <c r="A16" t="s">
        <v>26</v>
      </c>
      <c r="B16" s="24"/>
      <c r="C16" s="10">
        <v>35</v>
      </c>
      <c r="D16" s="9">
        <f t="shared" si="1"/>
        <v>35</v>
      </c>
      <c r="E16" s="9"/>
      <c r="F16" s="9">
        <f t="shared" si="0"/>
        <v>35</v>
      </c>
      <c r="G16" s="23"/>
      <c r="H16" s="10"/>
      <c r="I16" s="9"/>
      <c r="J16" s="17"/>
    </row>
    <row r="17" spans="1:10" x14ac:dyDescent="0.25">
      <c r="B17" s="24"/>
      <c r="C17" s="10"/>
      <c r="D17" s="9"/>
      <c r="E17" s="9"/>
      <c r="F17" s="9"/>
      <c r="G17" s="19"/>
      <c r="H17" s="10"/>
      <c r="I17" s="9"/>
      <c r="J17" s="17"/>
    </row>
    <row r="18" spans="1:10" x14ac:dyDescent="0.25">
      <c r="B18" s="24"/>
      <c r="C18" s="10"/>
      <c r="D18" s="9"/>
      <c r="E18" s="9"/>
      <c r="F18" s="9"/>
      <c r="G18" s="19"/>
      <c r="H18" s="10"/>
      <c r="I18" s="9"/>
      <c r="J18" s="17"/>
    </row>
    <row r="19" spans="1:10" x14ac:dyDescent="0.25">
      <c r="B19" s="10"/>
      <c r="C19" s="10"/>
      <c r="D19" s="9"/>
      <c r="E19" s="10"/>
      <c r="F19" s="10"/>
      <c r="G19" s="19"/>
      <c r="H19" s="10"/>
      <c r="I19" s="9"/>
      <c r="J19" s="17"/>
    </row>
    <row r="20" spans="1:10" x14ac:dyDescent="0.25">
      <c r="A20" t="s">
        <v>22</v>
      </c>
      <c r="B20" s="9">
        <v>0</v>
      </c>
      <c r="C20" s="10">
        <v>0</v>
      </c>
      <c r="D20" s="9">
        <f t="shared" ref="D20:D21" si="5">SUM(B20:C20)</f>
        <v>0</v>
      </c>
      <c r="E20" s="10"/>
      <c r="F20" s="10">
        <v>0</v>
      </c>
      <c r="G20" s="19">
        <f t="shared" ref="G20:G24" si="6">F20/H20</f>
        <v>0</v>
      </c>
      <c r="H20" s="10">
        <v>232</v>
      </c>
      <c r="I20" s="9">
        <f t="shared" si="3"/>
        <v>232</v>
      </c>
      <c r="J20" s="17">
        <f t="shared" si="4"/>
        <v>1</v>
      </c>
    </row>
    <row r="21" spans="1:10" x14ac:dyDescent="0.25">
      <c r="A21" t="s">
        <v>23</v>
      </c>
      <c r="B21" s="9">
        <v>0</v>
      </c>
      <c r="C21" s="10">
        <v>0</v>
      </c>
      <c r="D21" s="9">
        <f t="shared" si="5"/>
        <v>0</v>
      </c>
      <c r="E21" s="10"/>
      <c r="F21" s="10">
        <v>0</v>
      </c>
      <c r="G21" s="19">
        <f t="shared" si="6"/>
        <v>0</v>
      </c>
      <c r="H21" s="10">
        <v>600</v>
      </c>
      <c r="I21" s="9">
        <f t="shared" si="3"/>
        <v>600</v>
      </c>
      <c r="J21" s="17">
        <f t="shared" si="4"/>
        <v>1</v>
      </c>
    </row>
    <row r="22" spans="1:10" x14ac:dyDescent="0.25">
      <c r="B22" s="10"/>
      <c r="C22" s="10"/>
      <c r="D22" s="10"/>
      <c r="E22" s="10"/>
      <c r="F22" s="10"/>
      <c r="G22" s="19"/>
      <c r="H22" s="10"/>
      <c r="I22" s="9"/>
      <c r="J22" s="17"/>
    </row>
    <row r="23" spans="1:10" x14ac:dyDescent="0.25">
      <c r="B23" s="10"/>
      <c r="C23" s="10"/>
      <c r="D23" s="10"/>
      <c r="E23" s="10"/>
      <c r="F23" s="10"/>
      <c r="G23" s="19"/>
      <c r="H23" s="10"/>
      <c r="I23" s="9"/>
      <c r="J23" s="17"/>
    </row>
    <row r="24" spans="1:10" x14ac:dyDescent="0.25">
      <c r="A24" s="14" t="s">
        <v>24</v>
      </c>
      <c r="B24" s="24">
        <f>SUM(B4:B23)</f>
        <v>6664</v>
      </c>
      <c r="C24" s="10">
        <f>SUM(C4:C21)</f>
        <v>1690</v>
      </c>
      <c r="D24" s="9">
        <f>SUM(D4:D21)</f>
        <v>8354</v>
      </c>
      <c r="E24" s="10"/>
      <c r="F24" s="9">
        <f>SUM(F4:F21)</f>
        <v>8354</v>
      </c>
      <c r="G24" s="20">
        <f t="shared" si="6"/>
        <v>0.55622877688261541</v>
      </c>
      <c r="H24" s="10">
        <f>SUM(H4:H21)</f>
        <v>15019</v>
      </c>
      <c r="I24" s="9">
        <f t="shared" si="3"/>
        <v>6665</v>
      </c>
      <c r="J24" s="17">
        <f t="shared" si="4"/>
        <v>0.44377122311738465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045C6645180C49B5F3BF356B510BE9" ma:contentTypeVersion="17" ma:contentTypeDescription="Create a new document." ma:contentTypeScope="" ma:versionID="05ff6cb74b71971166389fff4eb75070">
  <xsd:schema xmlns:xsd="http://www.w3.org/2001/XMLSchema" xmlns:xs="http://www.w3.org/2001/XMLSchema" xmlns:p="http://schemas.microsoft.com/office/2006/metadata/properties" xmlns:ns1="http://schemas.microsoft.com/sharepoint/v3" xmlns:ns2="51449d4f-8e51-4d4e-9219-a2af429b1568" xmlns:ns3="c7bd160f-8f9f-4a57-9297-bc564d29ee4c" targetNamespace="http://schemas.microsoft.com/office/2006/metadata/properties" ma:root="true" ma:fieldsID="e6b6d1ecb7861ac7c05cb9e5f0120903" ns1:_="" ns2:_="" ns3:_="">
    <xsd:import namespace="http://schemas.microsoft.com/sharepoint/v3"/>
    <xsd:import namespace="51449d4f-8e51-4d4e-9219-a2af429b1568"/>
    <xsd:import namespace="c7bd160f-8f9f-4a57-9297-bc564d29ee4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449d4f-8e51-4d4e-9219-a2af429b156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a1f6d0e-4965-4b60-ae9c-964c369ac52e}" ma:internalName="TaxCatchAll" ma:showField="CatchAllData" ma:web="51449d4f-8e51-4d4e-9219-a2af429b15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bd160f-8f9f-4a57-9297-bc564d29ee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6f3d206-2968-46ac-ad56-95a95c2927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B85E4D-3C01-461F-BB34-31E9091CC1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DB81B6-EC4F-413A-A88A-A034C772E7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1449d4f-8e51-4d4e-9219-a2af429b1568"/>
    <ds:schemaRef ds:uri="c7bd160f-8f9f-4a57-9297-bc564d29ee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786616f-5bb4-45d1-b9c4-7a19bded0f1d}" enabled="1" method="Standard" siteId="{97be21fd-c601-4b16-9920-f5accc69da6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Cruz, Ricky</dc:creator>
  <cp:keywords/>
  <dc:description/>
  <cp:lastModifiedBy>Cruz, Ricky</cp:lastModifiedBy>
  <cp:revision/>
  <dcterms:created xsi:type="dcterms:W3CDTF">2024-03-04T21:14:25Z</dcterms:created>
  <dcterms:modified xsi:type="dcterms:W3CDTF">2025-07-22T19:58:45Z</dcterms:modified>
  <cp:category/>
  <cp:contentStatus/>
</cp:coreProperties>
</file>