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1" documentId="14_{E298E343-FDB8-486C-9D1E-CE6129E7E14D}" xr6:coauthVersionLast="47" xr6:coauthVersionMax="47" xr10:uidLastSave="{F3F00848-7204-4822-9687-D052A95903A5}"/>
  <bookViews>
    <workbookView xWindow="-96" yWindow="-96" windowWidth="23232" windowHeight="12552" xr2:uid="{965F103A-1224-49B0-ABBB-0A3D2DC3D6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R4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4" i="1"/>
  <c r="O24" i="1" s="1"/>
  <c r="P8" i="1"/>
  <c r="P9" i="1"/>
  <c r="P10" i="1"/>
  <c r="R10" i="1" s="1"/>
  <c r="R7" i="1"/>
  <c r="R8" i="1"/>
  <c r="R12" i="1"/>
  <c r="R20" i="1"/>
  <c r="R21" i="1"/>
  <c r="Q24" i="1"/>
  <c r="C24" i="1"/>
  <c r="D24" i="1"/>
  <c r="E24" i="1"/>
  <c r="F24" i="1"/>
  <c r="G24" i="1"/>
  <c r="H24" i="1"/>
  <c r="I24" i="1"/>
  <c r="J24" i="1"/>
  <c r="K24" i="1"/>
  <c r="L24" i="1"/>
  <c r="M24" i="1"/>
  <c r="B24" i="1"/>
  <c r="P5" i="1"/>
  <c r="R5" i="1" s="1"/>
  <c r="P6" i="1"/>
  <c r="R6" i="1" s="1"/>
  <c r="P7" i="1"/>
  <c r="P11" i="1"/>
  <c r="R11" i="1" s="1"/>
  <c r="P12" i="1"/>
  <c r="P13" i="1"/>
  <c r="R13" i="1" s="1"/>
  <c r="P14" i="1"/>
  <c r="P15" i="1"/>
  <c r="P16" i="1"/>
  <c r="P17" i="1"/>
  <c r="P30" i="1" s="1"/>
  <c r="P18" i="1"/>
  <c r="P19" i="1"/>
  <c r="P20" i="1"/>
  <c r="P21" i="1"/>
  <c r="P24" i="1" l="1"/>
  <c r="P26" i="1" s="1"/>
</calcChain>
</file>

<file path=xl/sharedStrings.xml><?xml version="1.0" encoding="utf-8"?>
<sst xmlns="http://schemas.openxmlformats.org/spreadsheetml/2006/main" count="62" uniqueCount="43">
  <si>
    <t>JAN.</t>
  </si>
  <si>
    <t>FEB.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</si>
  <si>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</si>
  <si>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</si>
  <si>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</si>
  <si>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</si>
  <si>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</si>
  <si>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</si>
  <si>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</si>
  <si>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</si>
  <si>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</si>
  <si>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</si>
  <si>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TODATE</t>
  </si>
  <si>
    <t>Budget</t>
  </si>
  <si>
    <t>% of Budget</t>
  </si>
  <si>
    <t>DC_EvergreenCite</t>
  </si>
  <si>
    <t>DC_GTG</t>
  </si>
  <si>
    <t>DC_INTNLForms</t>
  </si>
  <si>
    <t>DC_PL</t>
  </si>
  <si>
    <t>DC_Portfolio</t>
  </si>
  <si>
    <t>DC_TD</t>
  </si>
  <si>
    <t>DC_PROP_REG</t>
  </si>
  <si>
    <t>DC_PRTN</t>
  </si>
  <si>
    <t>DC_Tax Prep Guide</t>
  </si>
  <si>
    <t>DC_VATN</t>
  </si>
  <si>
    <t>(MISC.) DC_Federal Special Reports</t>
  </si>
  <si>
    <t>DC_CITN</t>
  </si>
  <si>
    <t>TAX_Puerto Rico Updates</t>
  </si>
  <si>
    <t>DC_Code_Section (Leg History)</t>
  </si>
  <si>
    <t>MLI</t>
  </si>
  <si>
    <t>STATE TOC</t>
  </si>
  <si>
    <t>TOTAL</t>
  </si>
  <si>
    <t>2024 Budget</t>
  </si>
  <si>
    <t>Non Budgeted Projects</t>
  </si>
  <si>
    <t>30% to 49%</t>
  </si>
  <si>
    <t>50% to 70%</t>
  </si>
  <si>
    <t>71% to OVERBUDGET</t>
  </si>
  <si>
    <t>No Budget</t>
  </si>
  <si>
    <t xml:space="preserve">AS OF SEPT. 1st </t>
  </si>
  <si>
    <t>AS OF AUG. 1ST</t>
  </si>
  <si>
    <t>PROJECT (NO. OF DOCUMENTS)</t>
  </si>
  <si>
    <t>PROJECT (NO. OF HRS)</t>
  </si>
  <si>
    <t>PROJECT (NO. OF PAGES)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</si>
</sst>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0" fontId="0" fillId="5" borderId="1" xfId="0" applyFill="1" applyBorder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D6F6-C32D-40D4-B5B1-3A5241C8A0C3}">
  <dimension ref="A1:R52"/>
  <sheetViews>
    <sheetView tabSelected="1" workbookViewId="0">
      <selection activeCell="P4" sqref="P4"/>
    </sheetView>
  </sheetViews>
  <sheetFormatPr defaultRowHeight="14.6" x14ac:dyDescent="0.4"/>
  <cols>
    <col min="1" max="1" width="28.53515625" bestFit="1" customWidth="1"/>
    <col min="2" max="2" width="20.3828125" customWidth="1"/>
    <col min="15" max="15" width="12.84375" bestFit="1" customWidth="1"/>
  </cols>
  <sheetData>
    <row r="1" spans="1:18" x14ac:dyDescent="0.4"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/>
      <c r="O1" s="7" t="s">
        <v>39</v>
      </c>
      <c r="P1" s="7" t="s">
        <v>12</v>
      </c>
      <c r="Q1" s="7" t="s">
        <v>13</v>
      </c>
      <c r="R1" s="7" t="s">
        <v>14</v>
      </c>
    </row>
    <row r="2" spans="1:18" x14ac:dyDescent="0.4">
      <c r="B2" s="6"/>
      <c r="P2" t="s">
        <v>38</v>
      </c>
    </row>
    <row r="3" spans="1:18" x14ac:dyDescent="0.4">
      <c r="A3" s="1" t="s">
        <v>41</v>
      </c>
      <c r="B3" s="6"/>
    </row>
    <row r="4" spans="1:18" x14ac:dyDescent="0.4">
      <c r="A4" s="2" t="s">
        <v>15</v>
      </c>
      <c r="B4" s="18">
        <v>369</v>
      </c>
      <c r="C4" s="9">
        <v>316.5</v>
      </c>
      <c r="D4" s="9">
        <v>121</v>
      </c>
      <c r="E4" s="9"/>
      <c r="F4" s="9">
        <v>45.25</v>
      </c>
      <c r="G4" s="9">
        <v>151.25</v>
      </c>
      <c r="H4" s="9">
        <v>50.75</v>
      </c>
      <c r="I4" s="9">
        <v>75.75</v>
      </c>
      <c r="O4" s="8">
        <f>SUM(B4:H4)</f>
        <v>1053.75</v>
      </c>
      <c r="P4" s="8">
        <f>SUM(B4:M4)</f>
        <v>1129.5</v>
      </c>
      <c r="Q4">
        <v>800</v>
      </c>
      <c r="R4" s="14">
        <f>(P4/Q4)*100</f>
        <v>141.1875</v>
      </c>
    </row>
    <row r="5" spans="1:18" x14ac:dyDescent="0.4">
      <c r="A5" s="3" t="s">
        <v>16</v>
      </c>
      <c r="B5" s="6">
        <v>42</v>
      </c>
      <c r="C5">
        <v>35</v>
      </c>
      <c r="D5">
        <v>31</v>
      </c>
      <c r="E5">
        <v>43</v>
      </c>
      <c r="F5">
        <v>53</v>
      </c>
      <c r="G5">
        <v>31</v>
      </c>
      <c r="H5">
        <v>15</v>
      </c>
      <c r="I5">
        <v>37.5</v>
      </c>
      <c r="O5" s="8">
        <f t="shared" ref="O5:O21" si="0">SUM(B5:H5)</f>
        <v>250</v>
      </c>
      <c r="P5" s="8">
        <f t="shared" ref="P5:P24" si="1">SUM(B5:M5)</f>
        <v>287.5</v>
      </c>
      <c r="Q5">
        <v>337</v>
      </c>
      <c r="R5" s="14">
        <f t="shared" ref="R5:R21" si="2">(P5/Q5)*100</f>
        <v>85.311572700296736</v>
      </c>
    </row>
    <row r="6" spans="1:18" x14ac:dyDescent="0.4">
      <c r="A6" s="3" t="s">
        <v>17</v>
      </c>
      <c r="B6" s="6">
        <v>200</v>
      </c>
      <c r="C6">
        <v>285.25</v>
      </c>
      <c r="D6">
        <v>278.75</v>
      </c>
      <c r="E6">
        <v>226</v>
      </c>
      <c r="F6">
        <v>273.5</v>
      </c>
      <c r="G6">
        <v>231</v>
      </c>
      <c r="H6">
        <v>323.25</v>
      </c>
      <c r="I6">
        <v>260</v>
      </c>
      <c r="O6" s="8">
        <f t="shared" si="0"/>
        <v>1817.75</v>
      </c>
      <c r="P6" s="8">
        <f t="shared" si="1"/>
        <v>2077.75</v>
      </c>
      <c r="Q6">
        <v>1900</v>
      </c>
      <c r="R6" s="14">
        <f t="shared" si="2"/>
        <v>109.35526315789474</v>
      </c>
    </row>
    <row r="7" spans="1:18" x14ac:dyDescent="0.4">
      <c r="A7" s="3" t="s">
        <v>18</v>
      </c>
      <c r="B7" s="6">
        <v>3</v>
      </c>
      <c r="D7">
        <v>6</v>
      </c>
      <c r="F7">
        <v>3</v>
      </c>
      <c r="O7" s="8">
        <f t="shared" si="0"/>
        <v>12</v>
      </c>
      <c r="P7" s="8">
        <f t="shared" si="1"/>
        <v>12</v>
      </c>
      <c r="Q7">
        <v>126</v>
      </c>
      <c r="R7" s="8">
        <f t="shared" si="2"/>
        <v>9.5238095238095237</v>
      </c>
    </row>
    <row r="8" spans="1:18" x14ac:dyDescent="0.4">
      <c r="A8" s="2" t="s">
        <v>19</v>
      </c>
      <c r="B8" s="19">
        <v>1196</v>
      </c>
      <c r="C8" s="20">
        <v>1398</v>
      </c>
      <c r="D8" s="20">
        <v>491</v>
      </c>
      <c r="E8" s="20">
        <v>1514.5</v>
      </c>
      <c r="F8" s="20">
        <v>751</v>
      </c>
      <c r="G8" s="20">
        <v>719</v>
      </c>
      <c r="H8" s="20">
        <v>523</v>
      </c>
      <c r="I8" s="20">
        <v>288.5</v>
      </c>
      <c r="O8" s="8">
        <f t="shared" si="0"/>
        <v>6592.5</v>
      </c>
      <c r="P8" s="8">
        <f t="shared" si="1"/>
        <v>6881</v>
      </c>
      <c r="Q8">
        <v>7707</v>
      </c>
      <c r="R8" s="14">
        <f t="shared" si="2"/>
        <v>89.282470481380557</v>
      </c>
    </row>
    <row r="9" spans="1:18" x14ac:dyDescent="0.4">
      <c r="A9" s="17" t="s">
        <v>20</v>
      </c>
      <c r="B9" s="6"/>
      <c r="F9">
        <v>16</v>
      </c>
      <c r="G9">
        <v>13</v>
      </c>
      <c r="H9">
        <v>20</v>
      </c>
      <c r="O9" s="8">
        <f t="shared" si="0"/>
        <v>49</v>
      </c>
      <c r="P9" s="16">
        <f t="shared" si="1"/>
        <v>49</v>
      </c>
      <c r="R9" s="8"/>
    </row>
    <row r="10" spans="1:18" x14ac:dyDescent="0.4">
      <c r="A10" s="2" t="s">
        <v>21</v>
      </c>
      <c r="B10" s="6">
        <v>12</v>
      </c>
      <c r="C10">
        <v>4</v>
      </c>
      <c r="D10">
        <v>23</v>
      </c>
      <c r="E10">
        <v>83</v>
      </c>
      <c r="F10">
        <v>40</v>
      </c>
      <c r="G10">
        <v>134</v>
      </c>
      <c r="H10">
        <v>31.5</v>
      </c>
      <c r="I10">
        <v>24</v>
      </c>
      <c r="O10" s="8">
        <f t="shared" si="0"/>
        <v>327.5</v>
      </c>
      <c r="P10" s="8">
        <f t="shared" si="1"/>
        <v>351.5</v>
      </c>
      <c r="Q10">
        <v>500</v>
      </c>
      <c r="R10" s="15">
        <f t="shared" si="2"/>
        <v>70.3</v>
      </c>
    </row>
    <row r="11" spans="1:18" x14ac:dyDescent="0.4">
      <c r="A11" s="4" t="s">
        <v>22</v>
      </c>
      <c r="B11" s="21">
        <v>392</v>
      </c>
      <c r="C11" s="22">
        <v>423.75</v>
      </c>
      <c r="D11" s="22">
        <v>311.25</v>
      </c>
      <c r="E11" s="22">
        <v>273.75</v>
      </c>
      <c r="F11" s="22">
        <v>294.25</v>
      </c>
      <c r="G11" s="22">
        <v>246.75</v>
      </c>
      <c r="H11" s="22">
        <v>139.5</v>
      </c>
      <c r="I11" s="22">
        <v>92.75</v>
      </c>
      <c r="O11" s="8">
        <f t="shared" si="0"/>
        <v>2081.25</v>
      </c>
      <c r="P11" s="8">
        <f t="shared" si="1"/>
        <v>2174</v>
      </c>
      <c r="Q11">
        <v>2400</v>
      </c>
      <c r="R11" s="14">
        <f t="shared" si="2"/>
        <v>90.583333333333343</v>
      </c>
    </row>
    <row r="12" spans="1:18" x14ac:dyDescent="0.4">
      <c r="A12" s="3" t="s">
        <v>23</v>
      </c>
      <c r="B12" s="6">
        <v>653</v>
      </c>
      <c r="O12" s="8">
        <f t="shared" si="0"/>
        <v>653</v>
      </c>
      <c r="P12" s="8">
        <f t="shared" si="1"/>
        <v>653</v>
      </c>
      <c r="Q12">
        <v>350</v>
      </c>
      <c r="R12" s="14">
        <f t="shared" si="2"/>
        <v>186.57142857142856</v>
      </c>
    </row>
    <row r="13" spans="1:18" x14ac:dyDescent="0.4">
      <c r="A13" s="3" t="s">
        <v>24</v>
      </c>
      <c r="B13" s="6">
        <v>10</v>
      </c>
      <c r="C13">
        <v>31</v>
      </c>
      <c r="D13">
        <v>16</v>
      </c>
      <c r="G13">
        <v>11</v>
      </c>
      <c r="I13">
        <v>3</v>
      </c>
      <c r="O13" s="8">
        <f t="shared" si="0"/>
        <v>68</v>
      </c>
      <c r="P13" s="8">
        <f t="shared" si="1"/>
        <v>71</v>
      </c>
      <c r="Q13">
        <v>67</v>
      </c>
      <c r="R13" s="14">
        <f t="shared" si="2"/>
        <v>105.97014925373134</v>
      </c>
    </row>
    <row r="14" spans="1:18" x14ac:dyDescent="0.4">
      <c r="A14" s="17" t="s">
        <v>25</v>
      </c>
      <c r="B14" s="6"/>
      <c r="D14">
        <v>15.5</v>
      </c>
      <c r="O14" s="8">
        <f t="shared" si="0"/>
        <v>15.5</v>
      </c>
      <c r="P14" s="16">
        <f t="shared" si="1"/>
        <v>15.5</v>
      </c>
      <c r="R14" s="8"/>
    </row>
    <row r="15" spans="1:18" x14ac:dyDescent="0.4">
      <c r="A15" s="12" t="s">
        <v>26</v>
      </c>
      <c r="B15" s="6"/>
      <c r="F15">
        <v>179</v>
      </c>
      <c r="O15" s="8">
        <f t="shared" si="0"/>
        <v>179</v>
      </c>
      <c r="P15" s="16">
        <f t="shared" si="1"/>
        <v>179</v>
      </c>
      <c r="R15" s="8"/>
    </row>
    <row r="16" spans="1:18" x14ac:dyDescent="0.4">
      <c r="A16" s="12" t="s">
        <v>27</v>
      </c>
      <c r="B16" s="6"/>
      <c r="F16">
        <v>35</v>
      </c>
      <c r="O16" s="8">
        <f t="shared" si="0"/>
        <v>35</v>
      </c>
      <c r="P16" s="16">
        <f t="shared" si="1"/>
        <v>35</v>
      </c>
      <c r="R16" s="8"/>
    </row>
    <row r="17" spans="1:18" x14ac:dyDescent="0.4">
      <c r="A17" s="12" t="s">
        <v>28</v>
      </c>
      <c r="B17" s="6"/>
      <c r="G17">
        <v>110</v>
      </c>
      <c r="H17">
        <v>10</v>
      </c>
      <c r="I17">
        <v>4.5</v>
      </c>
      <c r="O17" s="8">
        <f t="shared" si="0"/>
        <v>120</v>
      </c>
      <c r="P17" s="16">
        <f t="shared" si="1"/>
        <v>124.5</v>
      </c>
      <c r="R17" s="8"/>
    </row>
    <row r="18" spans="1:18" x14ac:dyDescent="0.4">
      <c r="B18" s="6"/>
      <c r="O18" s="8">
        <f t="shared" si="0"/>
        <v>0</v>
      </c>
      <c r="P18" s="8">
        <f t="shared" si="1"/>
        <v>0</v>
      </c>
      <c r="R18" s="8"/>
    </row>
    <row r="19" spans="1:18" x14ac:dyDescent="0.4">
      <c r="B19" s="6"/>
      <c r="O19" s="8">
        <f t="shared" si="0"/>
        <v>0</v>
      </c>
      <c r="P19" s="8">
        <f t="shared" si="1"/>
        <v>0</v>
      </c>
      <c r="R19" s="8"/>
    </row>
    <row r="20" spans="1:18" x14ac:dyDescent="0.4">
      <c r="A20" t="s">
        <v>29</v>
      </c>
      <c r="B20" s="6"/>
      <c r="O20" s="8">
        <f t="shared" si="0"/>
        <v>0</v>
      </c>
      <c r="P20" s="8">
        <f t="shared" si="1"/>
        <v>0</v>
      </c>
      <c r="Q20">
        <v>232</v>
      </c>
      <c r="R20" s="8">
        <f t="shared" si="2"/>
        <v>0</v>
      </c>
    </row>
    <row r="21" spans="1:18" x14ac:dyDescent="0.4">
      <c r="A21" t="s">
        <v>30</v>
      </c>
      <c r="B21" s="6"/>
      <c r="O21" s="8">
        <f t="shared" si="0"/>
        <v>0</v>
      </c>
      <c r="P21" s="8">
        <f t="shared" si="1"/>
        <v>0</v>
      </c>
      <c r="Q21">
        <v>600</v>
      </c>
      <c r="R21" s="8">
        <f t="shared" si="2"/>
        <v>0</v>
      </c>
    </row>
    <row r="22" spans="1:18" x14ac:dyDescent="0.4">
      <c r="B22" s="6"/>
      <c r="O22" s="8"/>
      <c r="P22" s="8"/>
    </row>
    <row r="23" spans="1:18" x14ac:dyDescent="0.4">
      <c r="B23" s="6"/>
      <c r="O23" s="8"/>
      <c r="P23" s="8"/>
    </row>
    <row r="24" spans="1:18" x14ac:dyDescent="0.4">
      <c r="A24" s="5" t="s">
        <v>31</v>
      </c>
      <c r="B24" s="6">
        <f>SUM(B4:B21)</f>
        <v>2877</v>
      </c>
      <c r="C24" s="6">
        <f t="shared" ref="C24:M24" si="3">SUM(C4:C21)</f>
        <v>2493.5</v>
      </c>
      <c r="D24" s="6">
        <f t="shared" si="3"/>
        <v>1293.5</v>
      </c>
      <c r="E24" s="6">
        <f t="shared" si="3"/>
        <v>2140.25</v>
      </c>
      <c r="F24" s="6">
        <f t="shared" si="3"/>
        <v>1690</v>
      </c>
      <c r="G24" s="6">
        <f t="shared" si="3"/>
        <v>1647</v>
      </c>
      <c r="H24" s="6">
        <f t="shared" si="3"/>
        <v>1113</v>
      </c>
      <c r="I24" s="6">
        <f t="shared" si="3"/>
        <v>786</v>
      </c>
      <c r="J24" s="6">
        <f t="shared" si="3"/>
        <v>0</v>
      </c>
      <c r="K24" s="6">
        <f t="shared" si="3"/>
        <v>0</v>
      </c>
      <c r="L24" s="6">
        <f t="shared" si="3"/>
        <v>0</v>
      </c>
      <c r="M24" s="6">
        <f t="shared" si="3"/>
        <v>0</v>
      </c>
      <c r="O24" s="13">
        <f>SUM(O4:O21)</f>
        <v>13254.25</v>
      </c>
      <c r="P24" s="8">
        <f t="shared" si="1"/>
        <v>14040.25</v>
      </c>
      <c r="Q24">
        <f>SUM(Q4:Q23)</f>
        <v>15019</v>
      </c>
    </row>
    <row r="25" spans="1:18" x14ac:dyDescent="0.4">
      <c r="O25" s="8"/>
      <c r="P25" s="8"/>
    </row>
    <row r="26" spans="1:18" x14ac:dyDescent="0.4">
      <c r="A26" t="s">
        <v>14</v>
      </c>
      <c r="O26" s="8"/>
      <c r="P26" s="14">
        <f>(P24/P27)*100</f>
        <v>93.483254544243948</v>
      </c>
    </row>
    <row r="27" spans="1:18" x14ac:dyDescent="0.4">
      <c r="A27" t="s">
        <v>32</v>
      </c>
      <c r="O27" s="8"/>
      <c r="P27" s="8">
        <v>15019</v>
      </c>
    </row>
    <row r="29" spans="1:18" x14ac:dyDescent="0.4">
      <c r="A29" s="12" t="s">
        <v>33</v>
      </c>
      <c r="P29" s="8"/>
    </row>
    <row r="30" spans="1:18" x14ac:dyDescent="0.4">
      <c r="P30" s="16">
        <f>SUM(P9,P14:P17)</f>
        <v>403</v>
      </c>
    </row>
    <row r="31" spans="1:18" x14ac:dyDescent="0.4">
      <c r="H31" s="9"/>
      <c r="I31" t="s">
        <v>34</v>
      </c>
    </row>
    <row r="32" spans="1:18" x14ac:dyDescent="0.4">
      <c r="H32" s="10"/>
      <c r="I32" t="s">
        <v>35</v>
      </c>
    </row>
    <row r="33" spans="1:13" x14ac:dyDescent="0.4">
      <c r="H33" s="11"/>
      <c r="I33" t="s">
        <v>36</v>
      </c>
    </row>
    <row r="34" spans="1:13" x14ac:dyDescent="0.4">
      <c r="H34" s="12"/>
      <c r="I34" t="s">
        <v>37</v>
      </c>
    </row>
    <row r="35" spans="1:13" x14ac:dyDescent="0.4">
      <c r="A35" s="5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7" spans="1:13" x14ac:dyDescent="0.4">
      <c r="A37" s="2"/>
    </row>
    <row r="38" spans="1:13" x14ac:dyDescent="0.4">
      <c r="A38" s="2"/>
    </row>
    <row r="39" spans="1:13" x14ac:dyDescent="0.4">
      <c r="A39" s="4"/>
    </row>
    <row r="41" spans="1:13" x14ac:dyDescent="0.4">
      <c r="A41" s="5" t="s">
        <v>40</v>
      </c>
      <c r="B41" s="6" t="s">
        <v>0</v>
      </c>
      <c r="C41" s="7" t="s">
        <v>1</v>
      </c>
      <c r="D41" s="7" t="s">
        <v>2</v>
      </c>
      <c r="E41" s="7" t="s">
        <v>3</v>
      </c>
      <c r="F41" s="7" t="s">
        <v>4</v>
      </c>
      <c r="G41" s="7" t="s">
        <v>5</v>
      </c>
      <c r="H41" s="7" t="s">
        <v>6</v>
      </c>
      <c r="I41" s="7" t="s">
        <v>7</v>
      </c>
      <c r="J41" s="7" t="s">
        <v>8</v>
      </c>
      <c r="K41" s="7" t="s">
        <v>9</v>
      </c>
      <c r="L41" s="7" t="s">
        <v>10</v>
      </c>
      <c r="M41" s="7" t="s">
        <v>11</v>
      </c>
    </row>
    <row r="43" spans="1:13" x14ac:dyDescent="0.4">
      <c r="A43" s="2" t="s">
        <v>15</v>
      </c>
      <c r="B43">
        <v>32</v>
      </c>
      <c r="C43">
        <v>32</v>
      </c>
      <c r="D43">
        <v>16</v>
      </c>
      <c r="F43">
        <v>8</v>
      </c>
      <c r="G43">
        <v>24</v>
      </c>
      <c r="H43">
        <v>8</v>
      </c>
      <c r="I43">
        <v>16</v>
      </c>
    </row>
    <row r="44" spans="1:13" x14ac:dyDescent="0.4">
      <c r="A44" s="2" t="s">
        <v>19</v>
      </c>
      <c r="B44">
        <v>11</v>
      </c>
      <c r="C44">
        <v>12</v>
      </c>
      <c r="D44">
        <v>6</v>
      </c>
      <c r="E44">
        <v>18</v>
      </c>
      <c r="F44">
        <v>8</v>
      </c>
      <c r="G44">
        <v>10</v>
      </c>
      <c r="H44">
        <v>10</v>
      </c>
      <c r="I44">
        <v>4</v>
      </c>
    </row>
    <row r="45" spans="1:13" x14ac:dyDescent="0.4">
      <c r="A45" s="4" t="s">
        <v>22</v>
      </c>
      <c r="B45">
        <v>16</v>
      </c>
      <c r="C45">
        <v>22</v>
      </c>
      <c r="D45">
        <v>22</v>
      </c>
      <c r="E45">
        <v>23</v>
      </c>
      <c r="F45">
        <v>19</v>
      </c>
      <c r="G45">
        <v>20</v>
      </c>
      <c r="H45">
        <v>19</v>
      </c>
      <c r="I45">
        <v>11</v>
      </c>
    </row>
    <row r="49" spans="1:9" x14ac:dyDescent="0.4">
      <c r="A49" s="5" t="s">
        <v>42</v>
      </c>
    </row>
    <row r="50" spans="1:9" x14ac:dyDescent="0.4">
      <c r="A50" s="2" t="s">
        <v>15</v>
      </c>
    </row>
    <row r="51" spans="1:9" x14ac:dyDescent="0.4">
      <c r="A51" s="2" t="s">
        <v>19</v>
      </c>
      <c r="B51">
        <v>2088</v>
      </c>
      <c r="C51">
        <v>2558</v>
      </c>
      <c r="D51">
        <v>1094</v>
      </c>
      <c r="E51">
        <v>3311</v>
      </c>
      <c r="F51">
        <v>1999</v>
      </c>
      <c r="G51">
        <v>2468</v>
      </c>
      <c r="H51">
        <v>2027</v>
      </c>
      <c r="I51">
        <v>398</v>
      </c>
    </row>
    <row r="52" spans="1:9" x14ac:dyDescent="0.4">
      <c r="A52" s="4" t="s">
        <v>22</v>
      </c>
      <c r="B52">
        <v>498</v>
      </c>
      <c r="C52">
        <v>744</v>
      </c>
      <c r="D52">
        <v>640</v>
      </c>
      <c r="E52">
        <v>576</v>
      </c>
      <c r="F52">
        <v>759</v>
      </c>
      <c r="G52">
        <v>699</v>
      </c>
      <c r="H52">
        <v>468</v>
      </c>
      <c r="I52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45C6645180C49B5F3BF356B510BE9" ma:contentTypeVersion="17" ma:contentTypeDescription="Create a new document." ma:contentTypeScope="" ma:versionID="2c6bca6ae87860cc664dcbd0daa72b8e">
  <xsd:schema xmlns:xsd="http://www.w3.org/2001/XMLSchema" xmlns:xs="http://www.w3.org/2001/XMLSchema" xmlns:p="http://schemas.microsoft.com/office/2006/metadata/properties" xmlns:ns1="http://schemas.microsoft.com/sharepoint/v3" xmlns:ns2="51449d4f-8e51-4d4e-9219-a2af429b1568" xmlns:ns3="c7bd160f-8f9f-4a57-9297-bc564d29ee4c" targetNamespace="http://schemas.microsoft.com/office/2006/metadata/properties" ma:root="true" ma:fieldsID="d019ddc29850bebcffe0c463fdaac375" ns1:_="" ns2:_="" ns3:_="">
    <xsd:import namespace="http://schemas.microsoft.com/sharepoint/v3"/>
    <xsd:import namespace="51449d4f-8e51-4d4e-9219-a2af429b1568"/>
    <xsd:import namespace="c7bd160f-8f9f-4a57-9297-bc564d29ee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9d4f-8e51-4d4e-9219-a2af429b15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1f6d0e-4965-4b60-ae9c-964c369ac52e}" ma:internalName="TaxCatchAll" ma:showField="CatchAllData" ma:web="51449d4f-8e51-4d4e-9219-a2af429b15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d160f-8f9f-4a57-9297-bc564d29e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1449d4f-8e51-4d4e-9219-a2af429b1568" xsi:nil="true"/>
    <lcf76f155ced4ddcb4097134ff3c332f xmlns="c7bd160f-8f9f-4a57-9297-bc564d29ee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C7D63-20D9-4542-9628-3F71DA9C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449d4f-8e51-4d4e-9219-a2af429b1568"/>
    <ds:schemaRef ds:uri="c7bd160f-8f9f-4a57-9297-bc564d29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32BED7-C2E8-48DF-B043-523140C7A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3702F-3AE6-4081-8139-F98ECFB042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1449d4f-8e51-4d4e-9219-a2af429b1568"/>
    <ds:schemaRef ds:uri="c7bd160f-8f9f-4a57-9297-bc564d29ee4c"/>
  </ds:schemaRefs>
</ds:datastoreItem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Cruz, Ricky</dc:creator>
  <cp:keywords/>
  <dc:description/>
  <cp:lastModifiedBy>Cruz, Ricky</cp:lastModifiedBy>
  <cp:revision/>
  <dcterms:created xsi:type="dcterms:W3CDTF">2024-07-01T21:53:43Z</dcterms:created>
  <dcterms:modified xsi:type="dcterms:W3CDTF">2024-09-10T21:40:22Z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0x01010074045C6645180C49B5F3BF356B510BE9</vt:lpwstr>
  </property>
</Properties>
</file>