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ocumentations/"/>
    </mc:Choice>
  </mc:AlternateContent>
  <xr:revisionPtr revIDLastSave="0" documentId="14_{657395DC-D106-42FB-A242-B66282C23941}" xr6:coauthVersionLast="47" xr6:coauthVersionMax="47" xr10:uidLastSave="{00000000-0000-0000-0000-000000000000}"/>
  <bookViews>
    <workbookView xWindow="19090" yWindow="-110" windowWidth="19420" windowHeight="10420" xr2:uid="{CB7D39C9-DDF6-44E8-A4CC-E285F02522EB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15" i="1"/>
  <c r="R14" i="1"/>
  <c r="R17" i="1" s="1"/>
  <c r="R12" i="1"/>
  <c r="R11" i="1"/>
  <c r="R10" i="1"/>
  <c r="Q7" i="1"/>
  <c r="Q6" i="1"/>
  <c r="Q5" i="1"/>
  <c r="Q4" i="1"/>
  <c r="P14" i="1"/>
  <c r="P15" i="1" s="1"/>
  <c r="U14" i="1"/>
  <c r="U15" i="1" s="1"/>
  <c r="T14" i="1"/>
  <c r="T15" i="1" s="1"/>
  <c r="M7" i="1"/>
  <c r="N7" i="1" s="1"/>
  <c r="M6" i="1"/>
  <c r="N6" i="1" s="1"/>
  <c r="M5" i="1"/>
  <c r="N5" i="1" s="1"/>
  <c r="M4" i="1"/>
  <c r="N4" i="1" s="1"/>
  <c r="L14" i="1"/>
  <c r="L15" i="1" s="1"/>
  <c r="N15" i="1" s="1"/>
  <c r="N12" i="1"/>
  <c r="N11" i="1"/>
  <c r="N10" i="1"/>
  <c r="J12" i="1"/>
  <c r="J11" i="1"/>
  <c r="J10" i="1"/>
  <c r="N25" i="1"/>
  <c r="J25" i="1"/>
  <c r="F17" i="1"/>
  <c r="H14" i="1"/>
  <c r="H15" i="1" s="1"/>
  <c r="E14" i="1"/>
  <c r="E15" i="1" s="1"/>
  <c r="D14" i="1"/>
  <c r="D15" i="1" s="1"/>
  <c r="C14" i="1"/>
  <c r="C15" i="1" s="1"/>
  <c r="F7" i="1"/>
  <c r="I7" i="1" s="1"/>
  <c r="J7" i="1" s="1"/>
  <c r="F6" i="1"/>
  <c r="I6" i="1" s="1"/>
  <c r="J6" i="1" s="1"/>
  <c r="F5" i="1"/>
  <c r="I5" i="1" s="1"/>
  <c r="J5" i="1" s="1"/>
  <c r="F4" i="1"/>
  <c r="I4" i="1" s="1"/>
  <c r="J4" i="1" s="1"/>
  <c r="Q14" i="1" l="1"/>
  <c r="Q17" i="1" s="1"/>
  <c r="N14" i="1"/>
  <c r="M14" i="1"/>
  <c r="M17" i="1" s="1"/>
  <c r="N17" i="1" s="1"/>
  <c r="F15" i="1"/>
  <c r="I15" i="1" s="1"/>
  <c r="J15" i="1" s="1"/>
  <c r="I14" i="1"/>
  <c r="F14" i="1"/>
  <c r="I17" i="1" l="1"/>
  <c r="J17" i="1" s="1"/>
  <c r="J14" i="1" l="1"/>
</calcChain>
</file>

<file path=xl/sharedStrings.xml><?xml version="1.0" encoding="utf-8"?>
<sst xmlns="http://schemas.openxmlformats.org/spreadsheetml/2006/main" count="43" uniqueCount="36">
  <si>
    <t>PROJECT</t>
  </si>
  <si>
    <t>(Major)</t>
  </si>
  <si>
    <t>PORTFOLIOS</t>
  </si>
  <si>
    <t>INTERNATIONAL FORMS</t>
  </si>
  <si>
    <t>PROPERTY TAX NAVIGATORS (PRTN)</t>
  </si>
  <si>
    <t xml:space="preserve">TAXBOOK </t>
  </si>
  <si>
    <t>TOTAL MAJOR PROJECTS</t>
  </si>
  <si>
    <t>2022 
TOTAL</t>
  </si>
  <si>
    <t>2023
 TOTAL</t>
  </si>
  <si>
    <t>2024
 TOTAL</t>
  </si>
  <si>
    <t>3 Year Average
(projected 2025 Total)</t>
  </si>
  <si>
    <t>AS OF 
JUNE 30, 2025</t>
  </si>
  <si>
    <t>Projected Hours
 (July-Dec 2025)</t>
  </si>
  <si>
    <t>Total (Hrs as of June 30,2025+projected hrs. July-Dec.)</t>
  </si>
  <si>
    <t>FORMS (POC)</t>
  </si>
  <si>
    <t>FORMS (Projected)
 (projected through
 remaining of the year)</t>
  </si>
  <si>
    <t>BLAWBooks</t>
  </si>
  <si>
    <t>Other Projects (Non-Major)</t>
  </si>
  <si>
    <t>YEARLY  TOTAL</t>
  </si>
  <si>
    <t>Budget</t>
  </si>
  <si>
    <t>less Projected Hours (Jan.- Dec. 2025)</t>
  </si>
  <si>
    <r>
      <t>Projected</t>
    </r>
    <r>
      <rPr>
        <sz val="12"/>
        <color rgb="FF92D050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Budget</t>
    </r>
    <r>
      <rPr>
        <sz val="12"/>
        <color rgb="FF92D050"/>
        <rFont val="Aptos Narrow"/>
        <family val="2"/>
        <scheme val="minor"/>
      </rPr>
      <t xml:space="preserve"> Savings</t>
    </r>
    <r>
      <rPr>
        <sz val="12"/>
        <color theme="1"/>
        <rFont val="Aptos Narrow"/>
        <family val="2"/>
        <scheme val="minor"/>
      </rPr>
      <t>/</t>
    </r>
    <r>
      <rPr>
        <sz val="12"/>
        <color rgb="FFFF0000"/>
        <rFont val="Aptos Narrow"/>
        <family val="2"/>
        <scheme val="minor"/>
      </rPr>
      <t>Overrun</t>
    </r>
  </si>
  <si>
    <t>Estimate Based on Prior Year (2024)</t>
  </si>
  <si>
    <t>Estimate Based on 3 Year Average</t>
  </si>
  <si>
    <t>AS OF 
JUNE 30,2024</t>
  </si>
  <si>
    <t>2025 V. 2024
 AS OF JUNE 30</t>
  </si>
  <si>
    <t>IRC CODE UPDATE</t>
  </si>
  <si>
    <t>Estimate Based on Team Feedback</t>
  </si>
  <si>
    <t>Total (Hrs as of June 30,2025
+projected hrs. July-Dec.)</t>
  </si>
  <si>
    <t>Estimate Based 
on Prior Year (2024)</t>
  </si>
  <si>
    <t>Estimate Based 
on Team Feedback</t>
  </si>
  <si>
    <t>Portfolio- 2 year Ave. (2023,2024)</t>
  </si>
  <si>
    <t>International Forms- Previous Year+300 hrs due to additional QA Task</t>
  </si>
  <si>
    <t>Tax Book - Average  of 2023 &amp; 2024 due to caryover charges</t>
  </si>
  <si>
    <t xml:space="preserve">PRTN -Previous year +200 hrs due to Big Beautiful Bill Changes </t>
  </si>
  <si>
    <t>NOTES: TEAM SUGGESTED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</si>
</sst>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92D050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4" fillId="0" borderId="0" xfId="0" applyFont="1"/>
    <xf numFmtId="0" fontId="4" fillId="8" borderId="0" xfId="0" applyFont="1" applyFill="1" applyAlignment="1">
      <alignment horizontal="center" vertical="center"/>
    </xf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1" fontId="1" fillId="8" borderId="0" xfId="0" applyNumberFormat="1" applyFont="1" applyFill="1" applyAlignment="1">
      <alignment vertical="center"/>
    </xf>
    <xf numFmtId="1" fontId="4" fillId="0" borderId="0" xfId="0" applyNumberFormat="1" applyFont="1" applyBorder="1"/>
    <xf numFmtId="0" fontId="4" fillId="0" borderId="0" xfId="0" applyFont="1" applyBorder="1"/>
    <xf numFmtId="1" fontId="4" fillId="0" borderId="8" xfId="0" applyNumberFormat="1" applyFont="1" applyBorder="1"/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4" fillId="0" borderId="3" xfId="0" applyNumberFormat="1" applyFont="1" applyBorder="1" applyAlignment="1">
      <alignment wrapText="1"/>
    </xf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/>
    <xf numFmtId="1" fontId="4" fillId="0" borderId="13" xfId="0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wrapText="1"/>
    </xf>
    <xf numFmtId="1" fontId="4" fillId="5" borderId="8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 wrapText="1"/>
    </xf>
    <xf numFmtId="1" fontId="4" fillId="5" borderId="9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10" borderId="5" xfId="0" applyFont="1" applyFill="1" applyBorder="1"/>
    <xf numFmtId="0" fontId="4" fillId="10" borderId="0" xfId="0" applyFont="1" applyFill="1" applyBorder="1"/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1" fontId="4" fillId="10" borderId="13" xfId="0" applyNumberFormat="1" applyFont="1" applyFill="1" applyBorder="1" applyAlignment="1">
      <alignment horizontal="center" wrapText="1"/>
    </xf>
    <xf numFmtId="1" fontId="4" fillId="10" borderId="14" xfId="0" applyNumberFormat="1" applyFont="1" applyFill="1" applyBorder="1" applyAlignment="1">
      <alignment horizontal="center" wrapText="1"/>
    </xf>
    <xf numFmtId="1" fontId="1" fillId="11" borderId="1" xfId="0" applyNumberFormat="1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13" borderId="8" xfId="0" applyFont="1" applyFill="1" applyBorder="1" applyAlignment="1">
      <alignment horizontal="center" wrapText="1"/>
    </xf>
    <xf numFmtId="0" fontId="4" fillId="13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1" fontId="4" fillId="10" borderId="1" xfId="0" applyNumberFormat="1" applyFont="1" applyFill="1" applyBorder="1" applyAlignment="1">
      <alignment horizontal="center" vertical="center"/>
    </xf>
    <xf numFmtId="1" fontId="1" fillId="10" borderId="14" xfId="0" applyNumberFormat="1" applyFont="1" applyFill="1" applyBorder="1" applyAlignment="1">
      <alignment horizontal="center" vertical="center"/>
    </xf>
    <xf numFmtId="1" fontId="4" fillId="10" borderId="0" xfId="0" applyNumberFormat="1" applyFont="1" applyFill="1" applyBorder="1" applyAlignment="1">
      <alignment horizontal="center"/>
    </xf>
    <xf numFmtId="1" fontId="4" fillId="10" borderId="6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" fontId="1" fillId="16" borderId="1" xfId="0" applyNumberFormat="1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/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F7D2-F761-4884-9890-0AC244330A0C}">
  <dimension ref="A1:U31"/>
  <sheetViews>
    <sheetView tabSelected="1" topLeftCell="B1" zoomScale="70" zoomScaleNormal="70" workbookViewId="0">
      <selection activeCell="N15" sqref="N15"/>
    </sheetView>
  </sheetViews>
  <sheetFormatPr defaultRowHeight="16" x14ac:dyDescent="0.4"/>
  <cols>
    <col min="1" max="1" width="9.1796875" style="6" customWidth="1"/>
    <col min="2" max="2" width="29.26953125" style="6" customWidth="1"/>
    <col min="3" max="5" width="11" style="6" bestFit="1" customWidth="1"/>
    <col min="6" max="6" width="10.7265625" style="6" customWidth="1"/>
    <col min="7" max="7" width="9.26953125" style="6" bestFit="1" customWidth="1"/>
    <col min="8" max="8" width="9.7265625" style="6" bestFit="1" customWidth="1"/>
    <col min="9" max="9" width="11" style="6" bestFit="1" customWidth="1"/>
    <col min="10" max="10" width="17.1796875" style="6" customWidth="1"/>
    <col min="11" max="11" width="11" style="6" customWidth="1"/>
    <col min="12" max="12" width="8.7265625" style="6"/>
    <col min="13" max="13" width="10.81640625" style="6" customWidth="1"/>
    <col min="14" max="14" width="17.81640625" style="6" customWidth="1"/>
    <col min="15" max="16" width="8.7265625" style="6"/>
    <col min="17" max="17" width="13.36328125" style="6" customWidth="1"/>
    <col min="18" max="18" width="17" style="6" customWidth="1"/>
    <col min="19" max="16384" width="8.7265625" style="6"/>
  </cols>
  <sheetData>
    <row r="1" spans="1:21" x14ac:dyDescent="0.4">
      <c r="H1" s="56" t="s">
        <v>23</v>
      </c>
      <c r="I1" s="57"/>
      <c r="J1" s="58"/>
      <c r="L1" s="56" t="s">
        <v>22</v>
      </c>
      <c r="M1" s="57"/>
      <c r="N1" s="58"/>
      <c r="P1" s="83" t="s">
        <v>27</v>
      </c>
      <c r="Q1" s="71"/>
      <c r="R1" s="71"/>
      <c r="T1" s="66" t="s">
        <v>25</v>
      </c>
      <c r="U1" s="67"/>
    </row>
    <row r="2" spans="1:21" ht="80" x14ac:dyDescent="0.4">
      <c r="A2" s="17" t="s">
        <v>0</v>
      </c>
      <c r="B2" s="17"/>
      <c r="C2" s="18" t="s">
        <v>7</v>
      </c>
      <c r="D2" s="18" t="s">
        <v>8</v>
      </c>
      <c r="E2" s="18" t="s">
        <v>9</v>
      </c>
      <c r="F2" s="19" t="s">
        <v>10</v>
      </c>
      <c r="G2" s="4"/>
      <c r="H2" s="19" t="s">
        <v>11</v>
      </c>
      <c r="I2" s="19" t="s">
        <v>12</v>
      </c>
      <c r="J2" s="19" t="s">
        <v>13</v>
      </c>
      <c r="K2" s="5"/>
      <c r="L2" s="19" t="s">
        <v>11</v>
      </c>
      <c r="M2" s="19" t="s">
        <v>12</v>
      </c>
      <c r="N2" s="19" t="s">
        <v>13</v>
      </c>
      <c r="P2" s="19" t="s">
        <v>11</v>
      </c>
      <c r="Q2" s="19" t="s">
        <v>12</v>
      </c>
      <c r="R2" s="3" t="s">
        <v>28</v>
      </c>
      <c r="T2" s="19" t="s">
        <v>11</v>
      </c>
      <c r="U2" s="19" t="s">
        <v>24</v>
      </c>
    </row>
    <row r="3" spans="1:21" x14ac:dyDescent="0.4">
      <c r="A3" s="17" t="s">
        <v>1</v>
      </c>
      <c r="B3" s="17"/>
      <c r="C3" s="20"/>
      <c r="D3" s="20"/>
      <c r="E3" s="20"/>
      <c r="F3" s="21"/>
      <c r="G3" s="4"/>
      <c r="H3" s="21"/>
      <c r="I3" s="21"/>
      <c r="J3" s="21"/>
      <c r="K3" s="7"/>
      <c r="L3" s="21"/>
      <c r="M3" s="21"/>
      <c r="N3" s="21"/>
      <c r="P3" s="21"/>
      <c r="Q3" s="16"/>
      <c r="R3" s="68"/>
      <c r="T3" s="21"/>
      <c r="U3" s="65"/>
    </row>
    <row r="4" spans="1:21" x14ac:dyDescent="0.4">
      <c r="A4" s="22" t="s">
        <v>2</v>
      </c>
      <c r="B4" s="22"/>
      <c r="C4" s="23">
        <v>4773.5</v>
      </c>
      <c r="D4" s="23">
        <v>10897.05</v>
      </c>
      <c r="E4" s="63">
        <v>9286</v>
      </c>
      <c r="F4" s="24">
        <f>SUM(C4:E4)/3</f>
        <v>8318.85</v>
      </c>
      <c r="G4" s="8"/>
      <c r="H4" s="23">
        <v>3415.75</v>
      </c>
      <c r="I4" s="23">
        <f>SUM(F4-H4)</f>
        <v>4903.1000000000004</v>
      </c>
      <c r="J4" s="62">
        <f>SUM(H4:I4)</f>
        <v>8318.85</v>
      </c>
      <c r="K4" s="2"/>
      <c r="L4" s="23">
        <v>3416</v>
      </c>
      <c r="M4" s="46">
        <f>SUM(E4-L4)</f>
        <v>5870</v>
      </c>
      <c r="N4" s="64">
        <f>SUM(L4:M4)</f>
        <v>9286</v>
      </c>
      <c r="O4" s="2"/>
      <c r="P4" s="23">
        <v>3416</v>
      </c>
      <c r="Q4" s="23">
        <f>SUM(R4-P4)</f>
        <v>6676</v>
      </c>
      <c r="R4" s="81">
        <v>10092</v>
      </c>
      <c r="T4" s="79">
        <v>3416</v>
      </c>
      <c r="U4" s="85">
        <v>6070</v>
      </c>
    </row>
    <row r="5" spans="1:21" x14ac:dyDescent="0.4">
      <c r="A5" s="22" t="s">
        <v>3</v>
      </c>
      <c r="B5" s="22"/>
      <c r="C5" s="23">
        <v>1189.75</v>
      </c>
      <c r="D5" s="23">
        <v>2603</v>
      </c>
      <c r="E5" s="63">
        <v>2923.5</v>
      </c>
      <c r="F5" s="24">
        <f>SUM(C5:E5)/3</f>
        <v>2238.75</v>
      </c>
      <c r="G5" s="8"/>
      <c r="H5" s="23">
        <v>1600.25</v>
      </c>
      <c r="I5" s="23">
        <f t="shared" ref="I5:I7" si="0">SUM(F5-H5)</f>
        <v>638.5</v>
      </c>
      <c r="J5" s="62">
        <f>SUM(H5:I5)</f>
        <v>2238.75</v>
      </c>
      <c r="K5" s="2"/>
      <c r="L5" s="23">
        <v>1600</v>
      </c>
      <c r="M5" s="46">
        <f>SUM(E5-L5)</f>
        <v>1323.5</v>
      </c>
      <c r="N5" s="64">
        <f>SUM(L5:M5)</f>
        <v>2923.5</v>
      </c>
      <c r="P5" s="23">
        <v>1600</v>
      </c>
      <c r="Q5" s="46">
        <f>SUM(R5-P5)</f>
        <v>1500</v>
      </c>
      <c r="R5" s="82">
        <v>3100</v>
      </c>
      <c r="T5" s="30">
        <v>1600</v>
      </c>
      <c r="U5" s="85">
        <v>1494</v>
      </c>
    </row>
    <row r="6" spans="1:21" x14ac:dyDescent="0.4">
      <c r="A6" s="22" t="s">
        <v>4</v>
      </c>
      <c r="B6" s="22"/>
      <c r="C6" s="23">
        <v>2693.55</v>
      </c>
      <c r="D6" s="23">
        <v>4802.75</v>
      </c>
      <c r="E6" s="63">
        <v>2446.75</v>
      </c>
      <c r="F6" s="24">
        <f>SUM(C6:E6)/3</f>
        <v>3314.35</v>
      </c>
      <c r="G6" s="8"/>
      <c r="H6" s="23">
        <v>872.75</v>
      </c>
      <c r="I6" s="23">
        <f t="shared" si="0"/>
        <v>2441.6</v>
      </c>
      <c r="J6" s="62">
        <f>SUM(H6:I6)</f>
        <v>3314.35</v>
      </c>
      <c r="K6" s="2"/>
      <c r="L6" s="23">
        <v>873</v>
      </c>
      <c r="M6" s="46">
        <f>SUM(E6-L6)</f>
        <v>1573.75</v>
      </c>
      <c r="N6" s="64">
        <f>SUM(L6:M6)</f>
        <v>2446.75</v>
      </c>
      <c r="P6" s="23">
        <v>873</v>
      </c>
      <c r="Q6" s="46">
        <f>SUM(R6-P6)</f>
        <v>1727</v>
      </c>
      <c r="R6" s="82">
        <v>2600</v>
      </c>
      <c r="T6" s="79">
        <v>873</v>
      </c>
      <c r="U6" s="85">
        <v>1942</v>
      </c>
    </row>
    <row r="7" spans="1:21" x14ac:dyDescent="0.4">
      <c r="A7" s="22" t="s">
        <v>5</v>
      </c>
      <c r="B7" s="22"/>
      <c r="C7" s="23">
        <v>198.58</v>
      </c>
      <c r="D7" s="23">
        <v>513</v>
      </c>
      <c r="E7" s="63">
        <v>1265</v>
      </c>
      <c r="F7" s="24">
        <f>SUM(C7:E7)/3</f>
        <v>658.86</v>
      </c>
      <c r="G7" s="8"/>
      <c r="H7" s="23">
        <v>110</v>
      </c>
      <c r="I7" s="23">
        <f t="shared" si="0"/>
        <v>548.86</v>
      </c>
      <c r="J7" s="62">
        <f>SUM(H7:I7)</f>
        <v>658.86</v>
      </c>
      <c r="K7" s="2"/>
      <c r="L7" s="23">
        <v>110</v>
      </c>
      <c r="M7" s="46">
        <f>SUM(E7-L7)</f>
        <v>1155</v>
      </c>
      <c r="N7" s="64">
        <f>SUM(L7:M7)</f>
        <v>1265</v>
      </c>
      <c r="P7" s="23">
        <v>110</v>
      </c>
      <c r="Q7" s="46">
        <f>SUM(R7-P7)</f>
        <v>809</v>
      </c>
      <c r="R7" s="82">
        <v>919</v>
      </c>
      <c r="T7" s="80">
        <v>110</v>
      </c>
      <c r="U7" s="85">
        <v>653</v>
      </c>
    </row>
    <row r="8" spans="1:21" x14ac:dyDescent="0.4">
      <c r="A8" s="22"/>
      <c r="B8" s="22"/>
      <c r="C8" s="23"/>
      <c r="D8" s="23"/>
      <c r="E8" s="23"/>
      <c r="F8" s="25"/>
      <c r="G8" s="8"/>
      <c r="H8" s="23"/>
      <c r="I8" s="23"/>
      <c r="J8" s="23"/>
      <c r="K8" s="2"/>
      <c r="L8" s="23"/>
      <c r="M8" s="45"/>
      <c r="N8" s="45"/>
      <c r="P8" s="23"/>
      <c r="Q8" s="45"/>
      <c r="R8" s="45"/>
      <c r="T8" s="23"/>
      <c r="U8" s="45"/>
    </row>
    <row r="9" spans="1:21" x14ac:dyDescent="0.4">
      <c r="A9" s="22" t="s">
        <v>26</v>
      </c>
      <c r="B9" s="22"/>
      <c r="C9" s="23"/>
      <c r="D9" s="23"/>
      <c r="E9" s="23"/>
      <c r="F9" s="25"/>
      <c r="G9" s="8"/>
      <c r="H9" s="23"/>
      <c r="I9" s="23">
        <v>100</v>
      </c>
      <c r="J9" s="23">
        <v>100</v>
      </c>
      <c r="K9" s="1"/>
      <c r="L9" s="23"/>
      <c r="M9" s="45">
        <v>100</v>
      </c>
      <c r="N9" s="45">
        <v>100</v>
      </c>
      <c r="P9" s="23"/>
      <c r="Q9" s="45">
        <v>100</v>
      </c>
      <c r="R9" s="45">
        <v>100</v>
      </c>
      <c r="T9" s="23"/>
      <c r="U9" s="45"/>
    </row>
    <row r="10" spans="1:21" x14ac:dyDescent="0.4">
      <c r="A10" s="22" t="s">
        <v>14</v>
      </c>
      <c r="B10" s="22"/>
      <c r="C10" s="23"/>
      <c r="D10" s="23"/>
      <c r="E10" s="23"/>
      <c r="F10" s="25"/>
      <c r="G10" s="8"/>
      <c r="H10" s="23">
        <v>640</v>
      </c>
      <c r="I10" s="23"/>
      <c r="J10" s="23">
        <f>SUM(H10:I10)</f>
        <v>640</v>
      </c>
      <c r="K10" s="2"/>
      <c r="L10" s="23">
        <v>640</v>
      </c>
      <c r="M10" s="45"/>
      <c r="N10" s="46">
        <f>SUM(L10:M10)</f>
        <v>640</v>
      </c>
      <c r="P10" s="23">
        <v>640</v>
      </c>
      <c r="Q10" s="45"/>
      <c r="R10" s="46">
        <f>SUM(P10:Q10)</f>
        <v>640</v>
      </c>
      <c r="T10" s="23">
        <v>640</v>
      </c>
      <c r="U10" s="45"/>
    </row>
    <row r="11" spans="1:21" x14ac:dyDescent="0.4">
      <c r="A11" s="26" t="s">
        <v>15</v>
      </c>
      <c r="B11" s="26"/>
      <c r="C11" s="23"/>
      <c r="D11" s="23"/>
      <c r="E11" s="23"/>
      <c r="F11" s="25"/>
      <c r="G11" s="8"/>
      <c r="H11" s="23"/>
      <c r="I11" s="23">
        <v>1500</v>
      </c>
      <c r="J11" s="23">
        <f>SUM(H11:I11)</f>
        <v>1500</v>
      </c>
      <c r="K11" s="2"/>
      <c r="L11" s="23"/>
      <c r="M11" s="45">
        <v>1500</v>
      </c>
      <c r="N11" s="46">
        <f>SUM(L11:M11)</f>
        <v>1500</v>
      </c>
      <c r="P11" s="23"/>
      <c r="Q11" s="45">
        <v>1500</v>
      </c>
      <c r="R11" s="46">
        <f>SUM(P11:Q11)</f>
        <v>1500</v>
      </c>
      <c r="T11" s="23"/>
      <c r="U11" s="45"/>
    </row>
    <row r="12" spans="1:21" x14ac:dyDescent="0.4">
      <c r="A12" s="27" t="s">
        <v>16</v>
      </c>
      <c r="B12" s="27"/>
      <c r="C12" s="23"/>
      <c r="D12" s="23"/>
      <c r="E12" s="23"/>
      <c r="F12" s="25"/>
      <c r="G12" s="8"/>
      <c r="H12" s="23">
        <v>571.25</v>
      </c>
      <c r="I12" s="23">
        <v>1652</v>
      </c>
      <c r="J12" s="23">
        <f>SUM(H12:I12)</f>
        <v>2223.25</v>
      </c>
      <c r="K12" s="2"/>
      <c r="L12" s="23">
        <v>571.25</v>
      </c>
      <c r="M12" s="45">
        <v>1652</v>
      </c>
      <c r="N12" s="46">
        <f>SUM(L12:M12)</f>
        <v>2223.25</v>
      </c>
      <c r="P12" s="23">
        <v>571.25</v>
      </c>
      <c r="Q12" s="45">
        <v>1652</v>
      </c>
      <c r="R12" s="46">
        <f>SUM(P12:Q12)</f>
        <v>2223.25</v>
      </c>
      <c r="T12" s="23">
        <v>571.25</v>
      </c>
      <c r="U12" s="45"/>
    </row>
    <row r="13" spans="1:21" x14ac:dyDescent="0.4">
      <c r="A13" s="27"/>
      <c r="B13" s="27"/>
      <c r="C13" s="23"/>
      <c r="D13" s="23"/>
      <c r="E13" s="23"/>
      <c r="F13" s="25"/>
      <c r="G13" s="8"/>
      <c r="H13" s="23"/>
      <c r="I13" s="23"/>
      <c r="J13" s="23"/>
      <c r="K13" s="2"/>
      <c r="L13" s="23"/>
      <c r="M13" s="45"/>
      <c r="N13" s="45"/>
      <c r="P13" s="23"/>
      <c r="Q13" s="34"/>
      <c r="R13" s="45"/>
      <c r="T13" s="23"/>
      <c r="U13" s="45"/>
    </row>
    <row r="14" spans="1:21" x14ac:dyDescent="0.4">
      <c r="A14" s="22" t="s">
        <v>6</v>
      </c>
      <c r="B14" s="22"/>
      <c r="C14" s="28">
        <f>SUM(C4:C7)</f>
        <v>8855.3799999999992</v>
      </c>
      <c r="D14" s="28">
        <f>SUM(D4:D7)</f>
        <v>18815.8</v>
      </c>
      <c r="E14" s="28">
        <f>SUM(E4:E7)</f>
        <v>15921.25</v>
      </c>
      <c r="F14" s="29">
        <f>SUM(C14:E14)/3</f>
        <v>14530.81</v>
      </c>
      <c r="G14" s="8"/>
      <c r="H14" s="28">
        <f>SUM(H4:H12)</f>
        <v>7210</v>
      </c>
      <c r="I14" s="28">
        <f>SUM(I4:I12)</f>
        <v>11784.060000000001</v>
      </c>
      <c r="J14" s="28">
        <f>SUM(J4:J12)</f>
        <v>18994.060000000001</v>
      </c>
      <c r="K14" s="2"/>
      <c r="L14" s="28">
        <f>SUM(L4:L12)</f>
        <v>7210.25</v>
      </c>
      <c r="M14" s="51">
        <f>SUM(M4:M12)</f>
        <v>13174.25</v>
      </c>
      <c r="N14" s="51">
        <f>SUM(N4:N12)</f>
        <v>20384.5</v>
      </c>
      <c r="P14" s="28">
        <f>SUM(P4:P12)</f>
        <v>7210.25</v>
      </c>
      <c r="Q14" s="51">
        <f>SUM(Q4:Q12)</f>
        <v>13964</v>
      </c>
      <c r="R14" s="51">
        <f>SUM(R4:R12)</f>
        <v>21174.25</v>
      </c>
      <c r="T14" s="80">
        <f>SUM(T4:T12)</f>
        <v>7210.25</v>
      </c>
      <c r="U14" s="86">
        <f>SUM(U4:U12)</f>
        <v>10159</v>
      </c>
    </row>
    <row r="15" spans="1:21" x14ac:dyDescent="0.4">
      <c r="A15" s="22" t="s">
        <v>17</v>
      </c>
      <c r="B15" s="22"/>
      <c r="C15" s="30">
        <f>SUM(C17-C14)</f>
        <v>1978.9800000000014</v>
      </c>
      <c r="D15" s="30">
        <f>SUM(D17-D14)</f>
        <v>4522.25</v>
      </c>
      <c r="E15" s="30">
        <f>SUM(E17-E14)</f>
        <v>3005.75</v>
      </c>
      <c r="F15" s="31">
        <f>SUM(C15:E15)/3</f>
        <v>3168.9933333333338</v>
      </c>
      <c r="G15" s="8"/>
      <c r="H15" s="30">
        <f>SUM(H17-H14)</f>
        <v>1367</v>
      </c>
      <c r="I15" s="30">
        <f>SUM(F15-H15)</f>
        <v>1801.9933333333338</v>
      </c>
      <c r="J15" s="30">
        <f>SUM(H15:I15)</f>
        <v>3168.9933333333338</v>
      </c>
      <c r="K15" s="2"/>
      <c r="L15" s="30">
        <f>SUM(L17-L14)</f>
        <v>1366.75</v>
      </c>
      <c r="M15" s="49">
        <v>3006</v>
      </c>
      <c r="N15" s="50">
        <f>SUM(L15:M15)</f>
        <v>4372.75</v>
      </c>
      <c r="P15" s="30">
        <f>SUM(P17-P14)</f>
        <v>1366.75</v>
      </c>
      <c r="Q15" s="49">
        <v>3006</v>
      </c>
      <c r="R15" s="50">
        <f>SUM(P15:Q15)</f>
        <v>4372.75</v>
      </c>
      <c r="T15" s="80">
        <f>SUM(T17-T14)</f>
        <v>1366.75</v>
      </c>
      <c r="U15" s="49">
        <f>SUM(U17-U14)</f>
        <v>1982</v>
      </c>
    </row>
    <row r="16" spans="1:21" x14ac:dyDescent="0.4">
      <c r="A16" s="27"/>
      <c r="B16" s="27"/>
      <c r="C16" s="25"/>
      <c r="D16" s="25"/>
      <c r="E16" s="25"/>
      <c r="F16" s="25"/>
      <c r="G16" s="8"/>
      <c r="H16" s="40"/>
      <c r="I16" s="40"/>
      <c r="J16" s="40"/>
      <c r="K16" s="9"/>
      <c r="L16" s="25"/>
      <c r="M16" s="45"/>
      <c r="N16" s="45"/>
      <c r="P16" s="25"/>
      <c r="Q16" s="34"/>
      <c r="R16" s="34"/>
      <c r="T16" s="25"/>
      <c r="U16" s="45"/>
    </row>
    <row r="17" spans="1:21" x14ac:dyDescent="0.4">
      <c r="A17" s="22" t="s">
        <v>18</v>
      </c>
      <c r="B17" s="22"/>
      <c r="C17" s="32">
        <v>10834.36</v>
      </c>
      <c r="D17" s="32">
        <v>23338.05</v>
      </c>
      <c r="E17" s="32">
        <v>18927</v>
      </c>
      <c r="F17" s="33">
        <f>SUM(C17:E17)/3</f>
        <v>17699.803333333333</v>
      </c>
      <c r="G17" s="8"/>
      <c r="H17" s="88">
        <v>8577</v>
      </c>
      <c r="I17" s="88">
        <f>SUM(I14:I15)</f>
        <v>13586.053333333335</v>
      </c>
      <c r="J17" s="75">
        <f>SUM(H17:I17)</f>
        <v>22163.053333333337</v>
      </c>
      <c r="K17" s="12"/>
      <c r="L17" s="47">
        <v>8577</v>
      </c>
      <c r="M17" s="48">
        <f>SUM(M14:M15)</f>
        <v>16180.25</v>
      </c>
      <c r="N17" s="74">
        <f>SUM(L17:M17)</f>
        <v>24757.25</v>
      </c>
      <c r="P17" s="47">
        <v>8577</v>
      </c>
      <c r="Q17" s="48">
        <f>SUM(Q14:Q15)</f>
        <v>16970</v>
      </c>
      <c r="R17" s="84">
        <f>SUM(R14:R15)</f>
        <v>25547</v>
      </c>
      <c r="T17" s="80">
        <v>8577</v>
      </c>
      <c r="U17" s="87">
        <v>12141</v>
      </c>
    </row>
    <row r="18" spans="1:21" x14ac:dyDescent="0.4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spans="1:21" x14ac:dyDescent="0.4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</row>
    <row r="20" spans="1:21" x14ac:dyDescent="0.4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spans="1:21" x14ac:dyDescent="0.4">
      <c r="A21" s="59"/>
      <c r="B21" s="59"/>
      <c r="C21" s="11"/>
      <c r="D21" s="11"/>
      <c r="E21" s="11"/>
      <c r="F21" s="11"/>
      <c r="G21" s="11"/>
      <c r="H21" s="11"/>
      <c r="I21" s="11"/>
      <c r="J21" s="60" t="s">
        <v>23</v>
      </c>
      <c r="K21" s="11"/>
      <c r="N21" s="89" t="s">
        <v>29</v>
      </c>
      <c r="R21" s="69" t="s">
        <v>30</v>
      </c>
    </row>
    <row r="22" spans="1:21" x14ac:dyDescent="0.4">
      <c r="A22" s="10"/>
      <c r="B22" s="10"/>
      <c r="C22" s="11"/>
      <c r="D22" s="11"/>
      <c r="E22" s="11"/>
      <c r="F22" s="11"/>
      <c r="G22" s="8"/>
      <c r="H22" s="11"/>
      <c r="I22" s="11"/>
      <c r="J22" s="61"/>
      <c r="K22" s="11"/>
      <c r="N22" s="90"/>
      <c r="R22" s="70"/>
    </row>
    <row r="23" spans="1:21" x14ac:dyDescent="0.4">
      <c r="A23" s="52" t="s">
        <v>19</v>
      </c>
      <c r="B23" s="53"/>
      <c r="C23" s="35"/>
      <c r="D23" s="35"/>
      <c r="E23" s="35"/>
      <c r="F23" s="35"/>
      <c r="G23" s="36"/>
      <c r="H23" s="35"/>
      <c r="I23" s="35"/>
      <c r="J23" s="41">
        <v>26300</v>
      </c>
      <c r="K23" s="35"/>
      <c r="L23" s="36"/>
      <c r="M23" s="36"/>
      <c r="N23" s="43">
        <v>26300</v>
      </c>
      <c r="R23" s="72">
        <v>26300</v>
      </c>
    </row>
    <row r="24" spans="1:21" x14ac:dyDescent="0.4">
      <c r="A24" s="54" t="s">
        <v>20</v>
      </c>
      <c r="B24" s="55"/>
      <c r="C24" s="13"/>
      <c r="D24" s="13"/>
      <c r="E24" s="13"/>
      <c r="F24" s="13"/>
      <c r="G24" s="14"/>
      <c r="H24" s="13"/>
      <c r="I24" s="13"/>
      <c r="J24" s="76">
        <v>22163</v>
      </c>
      <c r="K24" s="13"/>
      <c r="L24" s="14"/>
      <c r="M24" s="14"/>
      <c r="N24" s="77">
        <v>24757</v>
      </c>
      <c r="R24" s="78">
        <v>25547</v>
      </c>
    </row>
    <row r="25" spans="1:21" x14ac:dyDescent="0.4">
      <c r="A25" s="37" t="s">
        <v>21</v>
      </c>
      <c r="B25" s="38"/>
      <c r="C25" s="15"/>
      <c r="D25" s="15"/>
      <c r="E25" s="15"/>
      <c r="F25" s="15"/>
      <c r="G25" s="39"/>
      <c r="H25" s="15"/>
      <c r="I25" s="15"/>
      <c r="J25" s="42">
        <f>SUM(J23-J24)</f>
        <v>4137</v>
      </c>
      <c r="K25" s="15"/>
      <c r="L25" s="39"/>
      <c r="M25" s="39"/>
      <c r="N25" s="44">
        <f>SUM(N23-N24)</f>
        <v>1543</v>
      </c>
      <c r="R25" s="73">
        <f>SUM(R23-R24)</f>
        <v>753</v>
      </c>
    </row>
    <row r="27" spans="1:21" x14ac:dyDescent="0.4">
      <c r="C27" s="93" t="s">
        <v>35</v>
      </c>
      <c r="D27" s="93"/>
      <c r="E27" s="93"/>
      <c r="F27" s="93"/>
      <c r="G27" s="93"/>
      <c r="H27" s="93"/>
      <c r="I27" s="93"/>
    </row>
    <row r="28" spans="1:21" x14ac:dyDescent="0.4">
      <c r="C28" s="91" t="s">
        <v>31</v>
      </c>
      <c r="D28" s="91"/>
      <c r="E28" s="91"/>
      <c r="F28" s="91"/>
      <c r="G28" s="91"/>
      <c r="H28" s="91"/>
      <c r="I28" s="91"/>
    </row>
    <row r="29" spans="1:21" x14ac:dyDescent="0.4">
      <c r="C29" s="91" t="s">
        <v>32</v>
      </c>
      <c r="D29" s="91"/>
      <c r="E29" s="91"/>
      <c r="F29" s="91"/>
      <c r="G29" s="91"/>
      <c r="H29" s="91"/>
      <c r="I29" s="91"/>
    </row>
    <row r="30" spans="1:21" x14ac:dyDescent="0.4">
      <c r="C30" s="91" t="s">
        <v>34</v>
      </c>
      <c r="D30" s="91"/>
      <c r="E30" s="91"/>
      <c r="F30" s="91"/>
      <c r="G30" s="91"/>
      <c r="H30" s="91"/>
      <c r="I30" s="91"/>
    </row>
    <row r="31" spans="1:21" x14ac:dyDescent="0.4">
      <c r="C31" s="92" t="s">
        <v>33</v>
      </c>
      <c r="D31" s="92"/>
      <c r="E31" s="92"/>
      <c r="F31" s="92"/>
      <c r="G31" s="92"/>
      <c r="H31" s="92"/>
      <c r="I31" s="92"/>
    </row>
  </sheetData>
  <mergeCells count="34">
    <mergeCell ref="C30:I30"/>
    <mergeCell ref="C27:I27"/>
    <mergeCell ref="C28:I28"/>
    <mergeCell ref="C29:I29"/>
    <mergeCell ref="J21:J22"/>
    <mergeCell ref="N21:N22"/>
    <mergeCell ref="T1:U1"/>
    <mergeCell ref="P1:R1"/>
    <mergeCell ref="R21:R22"/>
    <mergeCell ref="A2:B2"/>
    <mergeCell ref="A3:B3"/>
    <mergeCell ref="H1:J1"/>
    <mergeCell ref="L1:N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4:B24"/>
    <mergeCell ref="A25:B25"/>
    <mergeCell ref="A16:B16"/>
    <mergeCell ref="A17:B17"/>
    <mergeCell ref="A18:B18"/>
    <mergeCell ref="A20:B20"/>
    <mergeCell ref="A22:B22"/>
    <mergeCell ref="A23:B23"/>
    <mergeCell ref="A19:B1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2025-07-23T19:22:11Z</dcterms:created>
  <dcterms:modified xsi:type="dcterms:W3CDTF">2025-07-24T20:06:11Z</dcterms:modified>
</cp:coreProperties>
</file>