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na-my.sharepoint.com/personal/rc3974_bna_com/Documents/2025 Infocon Monthly Report/"/>
    </mc:Choice>
  </mc:AlternateContent>
  <xr:revisionPtr revIDLastSave="0" documentId="14_{2CE480E7-529C-4ACB-B3ED-283CD73A8B75}" xr6:coauthVersionLast="47" xr6:coauthVersionMax="47" xr10:uidLastSave="{00000000-0000-0000-0000-000000000000}"/>
  <bookViews>
    <workbookView xWindow="3984" yWindow="456" windowWidth="20580" windowHeight="13224" xr2:uid="{C61A1144-8F25-4644-8A0C-0357462DDE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  <c r="F42" i="1"/>
  <c r="E42" i="1"/>
  <c r="D42" i="1"/>
  <c r="C42" i="1"/>
  <c r="B42" i="1"/>
  <c r="J42" i="1"/>
  <c r="I42" i="1"/>
  <c r="H42" i="1"/>
  <c r="J73" i="1"/>
  <c r="I73" i="1"/>
  <c r="H73" i="1"/>
  <c r="G73" i="1"/>
  <c r="F73" i="1"/>
  <c r="E73" i="1"/>
  <c r="D73" i="1"/>
  <c r="C73" i="1"/>
  <c r="B73" i="1"/>
  <c r="O73" i="1" s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71" i="1" s="1"/>
  <c r="O53" i="1"/>
  <c r="O52" i="1"/>
  <c r="O51" i="1"/>
  <c r="O50" i="1"/>
  <c r="O49" i="1"/>
  <c r="O39" i="1"/>
  <c r="O35" i="1"/>
  <c r="J33" i="1"/>
  <c r="I33" i="1"/>
  <c r="H33" i="1"/>
  <c r="G33" i="1"/>
  <c r="F33" i="1"/>
  <c r="E33" i="1"/>
  <c r="D33" i="1"/>
  <c r="C33" i="1"/>
  <c r="B33" i="1"/>
  <c r="O33" i="1" s="1"/>
  <c r="O37" i="1" s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30" i="1" s="1"/>
  <c r="O28" i="1" s="1"/>
  <c r="O7" i="1"/>
  <c r="O6" i="1"/>
  <c r="O5" i="1"/>
  <c r="O4" i="1"/>
  <c r="O42" i="1" l="1"/>
</calcChain>
</file>

<file path=xl/sharedStrings.xml><?xml version="1.0" encoding="utf-8"?>
<sst xmlns="http://schemas.openxmlformats.org/spreadsheetml/2006/main" count="148" uniqueCount="48">
  <si>
    <t>Total Man Hours</t>
  </si>
  <si>
    <t>JAN.</t>
  </si>
  <si>
    <t>FEB.</t>
  </si>
  <si>
    <t xml:space="preserve">MAR. </t>
  </si>
  <si>
    <t>APR.</t>
  </si>
  <si>
    <t>MAY</t>
  </si>
  <si>
    <t>JUN</t>
  </si>
  <si>
    <t>JULY</t>
  </si>
  <si>
    <t>AUG.</t>
  </si>
  <si>
    <t>SEPT.</t>
  </si>
  <si>
    <t>OCT.</t>
  </si>
  <si>
    <t>NOV.</t>
  </si>
  <si>
    <t>DEC.</t>
  </si>
  <si>
    <t>TODATE</t>
  </si>
  <si>
    <t>Project</t>
  </si>
  <si>
    <t>DC_GTG</t>
  </si>
  <si>
    <t>DC_INTNLForms</t>
  </si>
  <si>
    <t>DC_INTNLForms_QA</t>
  </si>
  <si>
    <t>DC_MLI</t>
  </si>
  <si>
    <t>DC_Pdf Compose</t>
  </si>
  <si>
    <t>DC_Pdf Compose (Corrections)</t>
  </si>
  <si>
    <t>DC_PL</t>
  </si>
  <si>
    <t>DC_Portfolio</t>
  </si>
  <si>
    <t>DC_PROP_REG</t>
  </si>
  <si>
    <t>DC_PRTN</t>
  </si>
  <si>
    <t>DC_TaxBook</t>
  </si>
  <si>
    <t>DC_TD_CFR</t>
  </si>
  <si>
    <t>DC_VATN</t>
  </si>
  <si>
    <t>DC_BLAWBooks</t>
  </si>
  <si>
    <t>DC_ObsoleteCites</t>
  </si>
  <si>
    <t>DC_Leg_Hist</t>
  </si>
  <si>
    <t>DC_PTEN</t>
  </si>
  <si>
    <t>DC_SUTN</t>
  </si>
  <si>
    <t>DC_CodeSections</t>
  </si>
  <si>
    <t>POC_FORMSWorkflow</t>
  </si>
  <si>
    <t>DC_Proofreading(Port. Enter Edits)</t>
  </si>
  <si>
    <t>DC_PriorLaw</t>
  </si>
  <si>
    <t>2025 BUDGET= $263,000/26,300 hrs</t>
  </si>
  <si>
    <t>TODATE PERCENTAGE OF BUDGET</t>
  </si>
  <si>
    <t>Hours Remaining from Budget</t>
  </si>
  <si>
    <t>Man Hours Todate</t>
  </si>
  <si>
    <t>TOTAL MAN HOURS (2025)</t>
  </si>
  <si>
    <t>TOTAL MAN HOURS (2024)</t>
  </si>
  <si>
    <t>PERCENTAGE (BUDGET)</t>
  </si>
  <si>
    <t xml:space="preserve"> (2024) Remaining Months</t>
  </si>
  <si>
    <t>VARIANCE (2025 V. 2024)</t>
  </si>
  <si>
    <t>NO. OF DOCUMENTS</t>
  </si>
  <si>
    <t>TOTAL NO. OF DOCUMENTS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</si>
</sst>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3" xfId="0" applyBorder="1"/>
    <xf numFmtId="0" fontId="1" fillId="3" borderId="3" xfId="0" applyFont="1" applyFill="1" applyBorder="1" applyAlignment="1">
      <alignment horizontal="center"/>
    </xf>
    <xf numFmtId="14" fontId="2" fillId="3" borderId="3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14" fontId="0" fillId="0" borderId="3" xfId="0" applyNumberFormat="1" applyBorder="1"/>
    <xf numFmtId="2" fontId="0" fillId="0" borderId="3" xfId="0" applyNumberFormat="1" applyBorder="1" applyAlignment="1">
      <alignment horizontal="center" vertical="center"/>
    </xf>
    <xf numFmtId="2" fontId="0" fillId="4" borderId="3" xfId="0" applyNumberFormat="1" applyFill="1" applyBorder="1" applyAlignment="1">
      <alignment horizontal="center"/>
    </xf>
    <xf numFmtId="14" fontId="0" fillId="5" borderId="3" xfId="0" applyNumberFormat="1" applyFill="1" applyBorder="1"/>
    <xf numFmtId="2" fontId="0" fillId="5" borderId="3" xfId="0" applyNumberFormat="1" applyFill="1" applyBorder="1" applyAlignment="1">
      <alignment horizontal="center"/>
    </xf>
    <xf numFmtId="2" fontId="0" fillId="5" borderId="3" xfId="0" applyNumberFormat="1" applyFill="1" applyBorder="1" applyAlignment="1">
      <alignment horizontal="center" vertical="center"/>
    </xf>
    <xf numFmtId="0" fontId="0" fillId="5" borderId="3" xfId="0" applyFill="1" applyBorder="1"/>
    <xf numFmtId="2" fontId="0" fillId="0" borderId="3" xfId="0" applyNumberFormat="1" applyBorder="1" applyAlignment="1">
      <alignment horizontal="center"/>
    </xf>
    <xf numFmtId="0" fontId="3" fillId="6" borderId="3" xfId="0" applyFont="1" applyFill="1" applyBorder="1"/>
    <xf numFmtId="14" fontId="4" fillId="0" borderId="3" xfId="0" applyNumberFormat="1" applyFont="1" applyBorder="1"/>
    <xf numFmtId="14" fontId="4" fillId="5" borderId="3" xfId="0" applyNumberFormat="1" applyFont="1" applyFill="1" applyBorder="1"/>
    <xf numFmtId="0" fontId="0" fillId="0" borderId="3" xfId="0" applyBorder="1" applyAlignment="1">
      <alignment horizontal="left" vertical="center"/>
    </xf>
    <xf numFmtId="2" fontId="1" fillId="0" borderId="3" xfId="0" applyNumberFormat="1" applyFont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0" fontId="0" fillId="7" borderId="3" xfId="0" applyFill="1" applyBorder="1" applyAlignment="1">
      <alignment horizontal="left" vertical="center"/>
    </xf>
    <xf numFmtId="2" fontId="0" fillId="4" borderId="3" xfId="0" applyNumberFormat="1" applyFill="1" applyBorder="1"/>
    <xf numFmtId="0" fontId="0" fillId="8" borderId="3" xfId="0" applyFill="1" applyBorder="1"/>
    <xf numFmtId="2" fontId="0" fillId="8" borderId="3" xfId="0" applyNumberFormat="1" applyFill="1" applyBorder="1"/>
    <xf numFmtId="0" fontId="5" fillId="3" borderId="0" xfId="0" applyFont="1" applyFill="1" applyAlignment="1">
      <alignment horizontal="center" vertical="center"/>
    </xf>
    <xf numFmtId="2" fontId="0" fillId="7" borderId="0" xfId="0" applyNumberFormat="1" applyFill="1"/>
    <xf numFmtId="0" fontId="0" fillId="7" borderId="0" xfId="0" applyFill="1"/>
    <xf numFmtId="0" fontId="0" fillId="4" borderId="0" xfId="0" applyFill="1"/>
    <xf numFmtId="2" fontId="0" fillId="9" borderId="0" xfId="0" applyNumberFormat="1" applyFill="1"/>
    <xf numFmtId="0" fontId="0" fillId="9" borderId="0" xfId="0" applyFill="1"/>
    <xf numFmtId="2" fontId="0" fillId="6" borderId="0" xfId="0" applyNumberFormat="1" applyFill="1"/>
    <xf numFmtId="0" fontId="1" fillId="10" borderId="3" xfId="0" applyFont="1" applyFill="1" applyBorder="1" applyAlignment="1">
      <alignment horizontal="center"/>
    </xf>
    <xf numFmtId="0" fontId="1" fillId="0" borderId="3" xfId="0" applyFont="1" applyBorder="1"/>
    <xf numFmtId="2" fontId="0" fillId="5" borderId="3" xfId="0" applyNumberFormat="1" applyFill="1" applyBorder="1"/>
    <xf numFmtId="2" fontId="0" fillId="10" borderId="3" xfId="0" applyNumberFormat="1" applyFill="1" applyBorder="1"/>
    <xf numFmtId="0" fontId="1" fillId="4" borderId="3" xfId="0" applyFont="1" applyFill="1" applyBorder="1"/>
    <xf numFmtId="0" fontId="0" fillId="10" borderId="3" xfId="0" applyFill="1" applyBorder="1"/>
    <xf numFmtId="0" fontId="0" fillId="7" borderId="3" xfId="0" applyFill="1" applyBorder="1"/>
    <xf numFmtId="0" fontId="6" fillId="7" borderId="3" xfId="0" applyFont="1" applyFill="1" applyBorder="1"/>
    <xf numFmtId="0" fontId="1" fillId="0" borderId="0" xfId="0" applyFont="1"/>
    <xf numFmtId="0" fontId="1" fillId="10" borderId="0" xfId="0" applyFont="1" applyFill="1" applyAlignment="1">
      <alignment horizontal="center"/>
    </xf>
    <xf numFmtId="0" fontId="0" fillId="3" borderId="0" xfId="0" applyFill="1"/>
    <xf numFmtId="0" fontId="1" fillId="3" borderId="0" xfId="0" applyFont="1" applyFill="1" applyAlignment="1">
      <alignment horizontal="center"/>
    </xf>
    <xf numFmtId="14" fontId="2" fillId="3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0" xfId="0" applyFill="1"/>
    <xf numFmtId="1" fontId="0" fillId="0" borderId="0" xfId="0" applyNumberFormat="1" applyAlignment="1">
      <alignment horizontal="center"/>
    </xf>
    <xf numFmtId="0" fontId="0" fillId="5" borderId="3" xfId="0" applyFill="1" applyBorder="1" applyAlignment="1">
      <alignment horizontal="center"/>
    </xf>
    <xf numFmtId="1" fontId="0" fillId="5" borderId="3" xfId="0" applyNumberForma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/>
    <xf numFmtId="1" fontId="0" fillId="5" borderId="0" xfId="0" applyNumberFormat="1" applyFill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5" borderId="3" xfId="0" applyNumberFormat="1" applyFill="1" applyBorder="1" applyAlignment="1">
      <alignment horizontal="center"/>
    </xf>
    <xf numFmtId="14" fontId="4" fillId="0" borderId="4" xfId="0" applyNumberFormat="1" applyFont="1" applyBorder="1"/>
    <xf numFmtId="1" fontId="0" fillId="0" borderId="0" xfId="0" applyNumberFormat="1" applyAlignment="1">
      <alignment horizontal="center" vertical="center"/>
    </xf>
    <xf numFmtId="0" fontId="0" fillId="5" borderId="0" xfId="0" applyFill="1" applyAlignment="1">
      <alignment horizontal="center"/>
    </xf>
    <xf numFmtId="0" fontId="0" fillId="0" borderId="0" xfId="0" applyAlignment="1">
      <alignment horizontal="left" vertical="center"/>
    </xf>
    <xf numFmtId="2" fontId="0" fillId="4" borderId="0" xfId="0" applyNumberFormat="1" applyFill="1"/>
    <xf numFmtId="0" fontId="0" fillId="11" borderId="0" xfId="0" applyFill="1" applyAlignment="1">
      <alignment horizontal="center" vertical="center"/>
    </xf>
    <xf numFmtId="1" fontId="0" fillId="11" borderId="0" xfId="0" applyNumberFormat="1" applyFill="1" applyAlignment="1">
      <alignment horizontal="center" vertical="center"/>
    </xf>
    <xf numFmtId="0" fontId="0" fillId="11" borderId="0" xfId="0" applyFill="1"/>
    <xf numFmtId="0" fontId="0" fillId="7" borderId="0" xfId="0" applyFill="1" applyAlignment="1">
      <alignment horizontal="center"/>
    </xf>
    <xf numFmtId="2" fontId="1" fillId="4" borderId="3" xfId="0" applyNumberFormat="1" applyFont="1" applyFill="1" applyBorder="1" applyAlignment="1">
      <alignment horizontal="center"/>
    </xf>
    <xf numFmtId="1" fontId="0" fillId="4" borderId="3" xfId="0" applyNumberFormat="1" applyFill="1" applyBorder="1" applyAlignment="1">
      <alignment horizontal="center"/>
    </xf>
    <xf numFmtId="0" fontId="0" fillId="4" borderId="0" xfId="0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1" fillId="12" borderId="3" xfId="0" applyFont="1" applyFill="1" applyBorder="1"/>
    <xf numFmtId="0" fontId="0" fillId="12" borderId="3" xfId="0" applyFill="1" applyBorder="1"/>
    <xf numFmtId="2" fontId="0" fillId="12" borderId="3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FE1C5-D397-48BC-9ACF-B163D8A69623}">
  <dimension ref="A1:P73"/>
  <sheetViews>
    <sheetView tabSelected="1" topLeftCell="A16" workbookViewId="0">
      <selection activeCell="O42" sqref="O42"/>
    </sheetView>
  </sheetViews>
  <sheetFormatPr defaultRowHeight="14.4" x14ac:dyDescent="0.3"/>
  <cols>
    <col min="1" max="1" width="31.21875" bestFit="1" customWidth="1"/>
    <col min="2" max="2" width="8.6640625" bestFit="1" customWidth="1"/>
    <col min="3" max="3" width="7.6640625" bestFit="1" customWidth="1"/>
    <col min="4" max="5" width="8" bestFit="1" customWidth="1"/>
    <col min="6" max="6" width="7.6640625" bestFit="1" customWidth="1"/>
    <col min="7" max="7" width="7" bestFit="1" customWidth="1"/>
    <col min="8" max="10" width="8" bestFit="1" customWidth="1"/>
    <col min="11" max="11" width="5.21875" bestFit="1" customWidth="1"/>
    <col min="12" max="12" width="5.44140625" bestFit="1" customWidth="1"/>
    <col min="13" max="13" width="7" bestFit="1" customWidth="1"/>
    <col min="15" max="15" width="9.109375" bestFit="1" customWidth="1"/>
    <col min="16" max="16" width="30.6640625" bestFit="1" customWidth="1"/>
  </cols>
  <sheetData>
    <row r="1" spans="1:16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6" x14ac:dyDescent="0.3">
      <c r="A2" s="3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5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6"/>
      <c r="O2" s="4" t="s">
        <v>13</v>
      </c>
      <c r="P2" s="3"/>
    </row>
    <row r="3" spans="1:16" x14ac:dyDescent="0.3">
      <c r="A3" s="7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8"/>
      <c r="P3" s="9" t="s">
        <v>14</v>
      </c>
    </row>
    <row r="4" spans="1:16" x14ac:dyDescent="0.3">
      <c r="A4" s="10" t="s">
        <v>15</v>
      </c>
      <c r="B4" s="11">
        <v>29</v>
      </c>
      <c r="C4" s="11">
        <v>29</v>
      </c>
      <c r="D4" s="3">
        <v>27</v>
      </c>
      <c r="E4" s="3">
        <v>17</v>
      </c>
      <c r="F4" s="3">
        <v>25.5</v>
      </c>
      <c r="G4" s="3">
        <v>37</v>
      </c>
      <c r="H4" s="3">
        <v>33</v>
      </c>
      <c r="I4" s="3">
        <v>12</v>
      </c>
      <c r="J4" s="3">
        <v>39</v>
      </c>
      <c r="K4" s="3"/>
      <c r="L4" s="3"/>
      <c r="M4" s="3"/>
      <c r="N4" s="3"/>
      <c r="O4" s="12">
        <f t="shared" ref="O4:O20" si="0">SUM(B4:N4)</f>
        <v>248.5</v>
      </c>
      <c r="P4" s="10" t="s">
        <v>15</v>
      </c>
    </row>
    <row r="5" spans="1:16" x14ac:dyDescent="0.3">
      <c r="A5" s="13" t="s">
        <v>16</v>
      </c>
      <c r="B5" s="14">
        <v>248</v>
      </c>
      <c r="C5" s="15">
        <v>281</v>
      </c>
      <c r="D5" s="16">
        <v>314</v>
      </c>
      <c r="E5" s="16">
        <v>292.5</v>
      </c>
      <c r="F5" s="16">
        <v>208.75</v>
      </c>
      <c r="G5" s="16">
        <v>256</v>
      </c>
      <c r="H5" s="16">
        <v>310</v>
      </c>
      <c r="I5" s="16">
        <v>250.25</v>
      </c>
      <c r="J5" s="16">
        <v>323.25</v>
      </c>
      <c r="K5" s="3"/>
      <c r="L5" s="3"/>
      <c r="M5" s="3"/>
      <c r="N5" s="3"/>
      <c r="O5" s="14">
        <f t="shared" si="0"/>
        <v>2483.75</v>
      </c>
      <c r="P5" s="13" t="s">
        <v>16</v>
      </c>
    </row>
    <row r="6" spans="1:16" x14ac:dyDescent="0.3">
      <c r="A6" s="10" t="s">
        <v>17</v>
      </c>
      <c r="B6" s="17"/>
      <c r="C6" s="11"/>
      <c r="D6" s="3">
        <v>68</v>
      </c>
      <c r="E6" s="3">
        <v>3.5</v>
      </c>
      <c r="F6" s="3">
        <v>3</v>
      </c>
      <c r="G6" s="3">
        <v>2</v>
      </c>
      <c r="H6" s="3">
        <v>3</v>
      </c>
      <c r="I6" s="3"/>
      <c r="J6" s="3">
        <v>2.75</v>
      </c>
      <c r="K6" s="3"/>
      <c r="L6" s="3"/>
      <c r="M6" s="3"/>
      <c r="N6" s="3"/>
      <c r="O6" s="17">
        <f>SUM(B6:N6)</f>
        <v>82.25</v>
      </c>
      <c r="P6" s="10" t="s">
        <v>17</v>
      </c>
    </row>
    <row r="7" spans="1:16" x14ac:dyDescent="0.3">
      <c r="A7" s="10" t="s">
        <v>18</v>
      </c>
      <c r="B7" s="17">
        <v>0.5</v>
      </c>
      <c r="C7" s="11"/>
      <c r="D7" s="3"/>
      <c r="E7" s="3">
        <v>7</v>
      </c>
      <c r="F7" s="3"/>
      <c r="G7" s="3"/>
      <c r="H7" s="3"/>
      <c r="I7" s="3"/>
      <c r="J7" s="3">
        <v>1.75</v>
      </c>
      <c r="K7" s="3"/>
      <c r="L7" s="3"/>
      <c r="M7" s="3"/>
      <c r="N7" s="3"/>
      <c r="O7" s="12">
        <f t="shared" si="0"/>
        <v>9.25</v>
      </c>
      <c r="P7" s="10" t="s">
        <v>18</v>
      </c>
    </row>
    <row r="8" spans="1:16" x14ac:dyDescent="0.3">
      <c r="A8" s="18" t="s">
        <v>19</v>
      </c>
      <c r="B8" s="17">
        <v>55</v>
      </c>
      <c r="C8" s="17">
        <v>59</v>
      </c>
      <c r="D8" s="3">
        <v>60</v>
      </c>
      <c r="E8" s="3">
        <v>41</v>
      </c>
      <c r="F8" s="3">
        <v>34</v>
      </c>
      <c r="G8" s="3">
        <v>26</v>
      </c>
      <c r="H8" s="3">
        <v>81</v>
      </c>
      <c r="I8" s="3">
        <v>55</v>
      </c>
      <c r="J8" s="3">
        <v>38</v>
      </c>
      <c r="K8" s="3"/>
      <c r="L8" s="3"/>
      <c r="M8" s="3"/>
      <c r="N8" s="3"/>
      <c r="O8" s="17">
        <f t="shared" si="0"/>
        <v>449</v>
      </c>
      <c r="P8" s="18" t="s">
        <v>19</v>
      </c>
    </row>
    <row r="9" spans="1:16" x14ac:dyDescent="0.3">
      <c r="A9" s="18" t="s">
        <v>20</v>
      </c>
      <c r="B9" s="17">
        <v>9</v>
      </c>
      <c r="C9" s="17"/>
      <c r="D9" s="3"/>
      <c r="E9" s="3">
        <v>15</v>
      </c>
      <c r="F9" s="3"/>
      <c r="G9" s="3"/>
      <c r="H9" s="3"/>
      <c r="I9" s="3"/>
      <c r="J9" s="3"/>
      <c r="K9" s="3"/>
      <c r="L9" s="3"/>
      <c r="M9" s="3"/>
      <c r="N9" s="3"/>
      <c r="O9" s="17">
        <f t="shared" si="0"/>
        <v>24</v>
      </c>
      <c r="P9" s="18" t="s">
        <v>20</v>
      </c>
    </row>
    <row r="10" spans="1:16" x14ac:dyDescent="0.3">
      <c r="A10" s="18" t="s">
        <v>21</v>
      </c>
      <c r="B10" s="17">
        <v>5</v>
      </c>
      <c r="C10" s="17">
        <v>11.5</v>
      </c>
      <c r="D10" s="3"/>
      <c r="E10" s="3"/>
      <c r="F10" s="3"/>
      <c r="G10" s="3"/>
      <c r="H10" s="3"/>
      <c r="I10" s="3">
        <v>2</v>
      </c>
      <c r="J10" s="3"/>
      <c r="K10" s="3"/>
      <c r="L10" s="3"/>
      <c r="M10" s="3"/>
      <c r="N10" s="3"/>
      <c r="O10" s="12">
        <f t="shared" si="0"/>
        <v>18.5</v>
      </c>
      <c r="P10" s="18" t="s">
        <v>21</v>
      </c>
    </row>
    <row r="11" spans="1:16" x14ac:dyDescent="0.3">
      <c r="A11" s="16" t="s">
        <v>22</v>
      </c>
      <c r="B11" s="14">
        <v>695.75</v>
      </c>
      <c r="C11" s="14">
        <v>559</v>
      </c>
      <c r="D11" s="16">
        <v>704.5</v>
      </c>
      <c r="E11" s="16">
        <v>424</v>
      </c>
      <c r="F11" s="16">
        <v>339.5</v>
      </c>
      <c r="G11" s="16">
        <v>693</v>
      </c>
      <c r="H11" s="16">
        <v>312.5</v>
      </c>
      <c r="I11" s="16">
        <v>441.5</v>
      </c>
      <c r="J11" s="16">
        <v>753</v>
      </c>
      <c r="K11" s="3"/>
      <c r="L11" s="3"/>
      <c r="M11" s="3"/>
      <c r="N11" s="3"/>
      <c r="O11" s="14">
        <f t="shared" si="0"/>
        <v>4922.75</v>
      </c>
      <c r="P11" s="16" t="s">
        <v>22</v>
      </c>
    </row>
    <row r="12" spans="1:16" x14ac:dyDescent="0.3">
      <c r="A12" s="3" t="s">
        <v>23</v>
      </c>
      <c r="B12" s="17">
        <v>139</v>
      </c>
      <c r="C12" s="17"/>
      <c r="D12" s="3">
        <v>2</v>
      </c>
      <c r="E12" s="3"/>
      <c r="F12" s="3">
        <v>2</v>
      </c>
      <c r="G12" s="3"/>
      <c r="H12" s="3"/>
      <c r="I12" s="3">
        <v>8</v>
      </c>
      <c r="J12" s="3">
        <v>30</v>
      </c>
      <c r="K12" s="3"/>
      <c r="L12" s="3"/>
      <c r="M12" s="3"/>
      <c r="N12" s="3"/>
      <c r="O12" s="12">
        <f t="shared" si="0"/>
        <v>181</v>
      </c>
      <c r="P12" s="3" t="s">
        <v>23</v>
      </c>
    </row>
    <row r="13" spans="1:16" x14ac:dyDescent="0.3">
      <c r="A13" s="19" t="s">
        <v>24</v>
      </c>
      <c r="B13" s="14">
        <v>50.75</v>
      </c>
      <c r="C13" s="14">
        <v>173.75</v>
      </c>
      <c r="D13" s="16"/>
      <c r="E13" s="16">
        <v>212.25</v>
      </c>
      <c r="F13" s="16">
        <v>169</v>
      </c>
      <c r="G13" s="16">
        <v>267</v>
      </c>
      <c r="H13" s="16">
        <v>228.75</v>
      </c>
      <c r="I13" s="16">
        <v>182</v>
      </c>
      <c r="J13" s="16">
        <v>262.75</v>
      </c>
      <c r="K13" s="3"/>
      <c r="L13" s="3"/>
      <c r="M13" s="3"/>
      <c r="N13" s="3"/>
      <c r="O13" s="14">
        <f t="shared" si="0"/>
        <v>1546.25</v>
      </c>
      <c r="P13" s="20" t="s">
        <v>24</v>
      </c>
    </row>
    <row r="14" spans="1:16" x14ac:dyDescent="0.3">
      <c r="A14" s="19" t="s">
        <v>25</v>
      </c>
      <c r="B14" s="17">
        <v>110</v>
      </c>
      <c r="C14" s="17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17">
        <f t="shared" si="0"/>
        <v>110</v>
      </c>
      <c r="P14" s="19" t="s">
        <v>25</v>
      </c>
    </row>
    <row r="15" spans="1:16" x14ac:dyDescent="0.3">
      <c r="A15" s="19" t="s">
        <v>26</v>
      </c>
      <c r="B15" s="17">
        <v>63.75</v>
      </c>
      <c r="C15" s="17">
        <v>3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17">
        <f t="shared" si="0"/>
        <v>66.75</v>
      </c>
      <c r="P15" s="19" t="s">
        <v>26</v>
      </c>
    </row>
    <row r="16" spans="1:16" x14ac:dyDescent="0.3">
      <c r="A16" s="19" t="s">
        <v>27</v>
      </c>
      <c r="B16" s="17">
        <v>28</v>
      </c>
      <c r="C16" s="17">
        <v>12</v>
      </c>
      <c r="D16" s="3">
        <v>30</v>
      </c>
      <c r="E16" s="3">
        <v>6</v>
      </c>
      <c r="F16" s="3">
        <v>12</v>
      </c>
      <c r="G16" s="3">
        <v>23</v>
      </c>
      <c r="H16" s="3">
        <v>5</v>
      </c>
      <c r="I16" s="3">
        <v>27</v>
      </c>
      <c r="J16" s="3">
        <v>30</v>
      </c>
      <c r="K16" s="3"/>
      <c r="L16" s="3"/>
      <c r="M16" s="3"/>
      <c r="N16" s="3"/>
      <c r="O16" s="12">
        <f t="shared" si="0"/>
        <v>173</v>
      </c>
      <c r="P16" s="19" t="s">
        <v>27</v>
      </c>
    </row>
    <row r="17" spans="1:16" x14ac:dyDescent="0.3">
      <c r="A17" s="21" t="s">
        <v>28</v>
      </c>
      <c r="B17" s="22"/>
      <c r="C17" s="17">
        <v>32.75</v>
      </c>
      <c r="D17" s="3"/>
      <c r="E17" s="3">
        <v>414</v>
      </c>
      <c r="F17" s="3">
        <v>17</v>
      </c>
      <c r="G17" s="3">
        <v>107.5</v>
      </c>
      <c r="H17" s="3"/>
      <c r="I17" s="3">
        <v>78</v>
      </c>
      <c r="J17" s="3"/>
      <c r="K17" s="3"/>
      <c r="L17" s="3"/>
      <c r="M17" s="3"/>
      <c r="N17" s="3"/>
      <c r="O17" s="23">
        <f t="shared" si="0"/>
        <v>649.25</v>
      </c>
      <c r="P17" s="24" t="s">
        <v>28</v>
      </c>
    </row>
    <row r="18" spans="1:16" x14ac:dyDescent="0.3">
      <c r="A18" s="3" t="s">
        <v>29</v>
      </c>
      <c r="B18" s="3"/>
      <c r="C18" s="11">
        <v>42</v>
      </c>
      <c r="D18" s="3"/>
      <c r="E18" s="3">
        <v>5</v>
      </c>
      <c r="F18" s="3">
        <v>4</v>
      </c>
      <c r="G18" s="3"/>
      <c r="H18" s="3"/>
      <c r="I18" s="3">
        <v>17.75</v>
      </c>
      <c r="J18" s="3">
        <v>17.5</v>
      </c>
      <c r="K18" s="3"/>
      <c r="L18" s="3"/>
      <c r="M18" s="3"/>
      <c r="N18" s="3"/>
      <c r="O18" s="17">
        <f t="shared" si="0"/>
        <v>86.25</v>
      </c>
      <c r="P18" s="3" t="s">
        <v>29</v>
      </c>
    </row>
    <row r="19" spans="1:16" x14ac:dyDescent="0.3">
      <c r="A19" s="21" t="s">
        <v>30</v>
      </c>
      <c r="B19" s="3"/>
      <c r="C19" s="8">
        <v>1.75</v>
      </c>
      <c r="D19" s="3">
        <v>1.25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17">
        <f t="shared" si="0"/>
        <v>3</v>
      </c>
      <c r="P19" s="21" t="s">
        <v>30</v>
      </c>
    </row>
    <row r="20" spans="1:16" x14ac:dyDescent="0.3">
      <c r="A20" s="19" t="s">
        <v>31</v>
      </c>
      <c r="B20" s="3"/>
      <c r="C20" s="17">
        <v>346.5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17">
        <f t="shared" si="0"/>
        <v>346.5</v>
      </c>
      <c r="P20" s="19" t="s">
        <v>31</v>
      </c>
    </row>
    <row r="21" spans="1:16" x14ac:dyDescent="0.3">
      <c r="A21" s="19" t="s">
        <v>32</v>
      </c>
      <c r="B21" s="3"/>
      <c r="C21" s="17"/>
      <c r="D21" s="3">
        <v>82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17">
        <f>SUM(B21:N21)</f>
        <v>82</v>
      </c>
      <c r="P21" s="19" t="s">
        <v>32</v>
      </c>
    </row>
    <row r="22" spans="1:16" x14ac:dyDescent="0.3">
      <c r="A22" s="3" t="s">
        <v>33</v>
      </c>
      <c r="B22" s="3"/>
      <c r="C22" s="3"/>
      <c r="D22" s="3"/>
      <c r="E22" s="3"/>
      <c r="F22" s="3"/>
      <c r="G22" s="3"/>
      <c r="H22" s="16">
        <v>56</v>
      </c>
      <c r="I22" s="16">
        <v>0.25</v>
      </c>
      <c r="J22" s="3"/>
      <c r="K22" s="3"/>
      <c r="L22" s="3"/>
      <c r="M22" s="3"/>
      <c r="N22" s="3"/>
      <c r="O22" s="25">
        <f>SUM(B22:M22)</f>
        <v>56.25</v>
      </c>
      <c r="P22" s="3" t="s">
        <v>33</v>
      </c>
    </row>
    <row r="23" spans="1:16" x14ac:dyDescent="0.3">
      <c r="A23" s="3" t="s">
        <v>34</v>
      </c>
      <c r="B23" s="3"/>
      <c r="C23" s="3"/>
      <c r="D23" s="3"/>
      <c r="E23" s="3"/>
      <c r="F23" s="3"/>
      <c r="G23" s="3"/>
      <c r="H23" s="26">
        <v>640</v>
      </c>
      <c r="I23" s="26"/>
      <c r="J23" s="26">
        <v>584</v>
      </c>
      <c r="K23" s="3"/>
      <c r="L23" s="3"/>
      <c r="M23" s="3"/>
      <c r="N23" s="3"/>
      <c r="O23" s="27">
        <f>SUM(B23:M23)</f>
        <v>1224</v>
      </c>
      <c r="P23" s="26" t="s">
        <v>34</v>
      </c>
    </row>
    <row r="24" spans="1:16" x14ac:dyDescent="0.3">
      <c r="A24" t="s">
        <v>35</v>
      </c>
      <c r="I24">
        <v>30</v>
      </c>
      <c r="O24">
        <f>SUM(B24:M24)</f>
        <v>30</v>
      </c>
      <c r="P24" t="s">
        <v>35</v>
      </c>
    </row>
    <row r="25" spans="1:16" x14ac:dyDescent="0.3">
      <c r="A25" s="21" t="s">
        <v>36</v>
      </c>
      <c r="J25">
        <v>51.25</v>
      </c>
      <c r="O25">
        <v>51.25</v>
      </c>
      <c r="P25" s="21" t="s">
        <v>36</v>
      </c>
    </row>
    <row r="28" spans="1:16" x14ac:dyDescent="0.3">
      <c r="A28" s="28" t="s">
        <v>37</v>
      </c>
      <c r="O28" s="29">
        <f>(O30/26300)*100</f>
        <v>48.834600760456276</v>
      </c>
      <c r="P28" s="30" t="s">
        <v>38</v>
      </c>
    </row>
    <row r="29" spans="1:16" x14ac:dyDescent="0.3">
      <c r="O29" s="66">
        <v>13456.75</v>
      </c>
      <c r="P29" s="31" t="s">
        <v>39</v>
      </c>
    </row>
    <row r="30" spans="1:16" x14ac:dyDescent="0.3">
      <c r="O30" s="32">
        <f>SUM(O4:O25)</f>
        <v>12843.5</v>
      </c>
      <c r="P30" s="33" t="s">
        <v>40</v>
      </c>
    </row>
    <row r="31" spans="1:16" x14ac:dyDescent="0.3">
      <c r="O31" s="34"/>
    </row>
    <row r="32" spans="1:16" x14ac:dyDescent="0.3">
      <c r="A32" s="3"/>
      <c r="B32" s="4" t="s">
        <v>1</v>
      </c>
      <c r="C32" s="4" t="s">
        <v>2</v>
      </c>
      <c r="D32" s="4" t="s">
        <v>3</v>
      </c>
      <c r="E32" s="4" t="s">
        <v>4</v>
      </c>
      <c r="F32" s="4" t="s">
        <v>5</v>
      </c>
      <c r="G32" s="4" t="s">
        <v>6</v>
      </c>
      <c r="H32" s="5" t="s">
        <v>7</v>
      </c>
      <c r="I32" s="4" t="s">
        <v>8</v>
      </c>
      <c r="J32" s="4" t="s">
        <v>9</v>
      </c>
      <c r="K32" s="4" t="s">
        <v>10</v>
      </c>
      <c r="L32" s="4" t="s">
        <v>11</v>
      </c>
      <c r="M32" s="4" t="s">
        <v>12</v>
      </c>
      <c r="N32" s="6"/>
      <c r="O32" s="35" t="s">
        <v>13</v>
      </c>
      <c r="P32" s="3"/>
    </row>
    <row r="33" spans="1:16" x14ac:dyDescent="0.3">
      <c r="A33" s="36" t="s">
        <v>41</v>
      </c>
      <c r="B33" s="37">
        <f t="shared" ref="B33:F33" si="1">SUM(B4:B32)</f>
        <v>1433.75</v>
      </c>
      <c r="C33" s="37">
        <f t="shared" si="1"/>
        <v>1551.25</v>
      </c>
      <c r="D33" s="16">
        <f t="shared" si="1"/>
        <v>1288.75</v>
      </c>
      <c r="E33" s="16">
        <f t="shared" si="1"/>
        <v>1437.25</v>
      </c>
      <c r="F33" s="16">
        <f t="shared" si="1"/>
        <v>814.75</v>
      </c>
      <c r="G33" s="16">
        <f>SUM(G4:G32)</f>
        <v>1411.5</v>
      </c>
      <c r="H33" s="16">
        <f>SUM(H4:H23)</f>
        <v>1669.25</v>
      </c>
      <c r="I33" s="16">
        <f>SUM(I4:I24)</f>
        <v>1103.75</v>
      </c>
      <c r="J33" s="16">
        <f>SUM(J4:J25)</f>
        <v>2133.25</v>
      </c>
      <c r="K33" s="16"/>
      <c r="L33" s="16"/>
      <c r="M33" s="16"/>
      <c r="N33" s="3"/>
      <c r="O33" s="38">
        <f>SUM(B33:N33)</f>
        <v>12843.5</v>
      </c>
      <c r="P33" s="39" t="s">
        <v>41</v>
      </c>
    </row>
    <row r="34" spans="1:16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40"/>
      <c r="P34" s="3"/>
    </row>
    <row r="35" spans="1:16" x14ac:dyDescent="0.3">
      <c r="A35" s="36" t="s">
        <v>42</v>
      </c>
      <c r="B35" s="41">
        <v>2877</v>
      </c>
      <c r="C35" s="41">
        <v>2493.5</v>
      </c>
      <c r="D35" s="41">
        <v>1293.5</v>
      </c>
      <c r="E35" s="41">
        <v>2140.25</v>
      </c>
      <c r="F35" s="41">
        <v>1690</v>
      </c>
      <c r="G35" s="41">
        <v>1647</v>
      </c>
      <c r="H35" s="41">
        <v>1113</v>
      </c>
      <c r="I35" s="41">
        <v>786</v>
      </c>
      <c r="J35" s="42">
        <v>1537.5</v>
      </c>
      <c r="K35" s="41"/>
      <c r="L35" s="41"/>
      <c r="M35" s="41"/>
      <c r="N35" s="3"/>
      <c r="O35" s="40">
        <f>SUM(B35:N35)</f>
        <v>15577.75</v>
      </c>
      <c r="P35" s="39" t="s">
        <v>42</v>
      </c>
    </row>
    <row r="36" spans="1:16" x14ac:dyDescent="0.3">
      <c r="A36" s="36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40"/>
      <c r="P36" s="36"/>
    </row>
    <row r="37" spans="1:16" x14ac:dyDescent="0.3">
      <c r="A37" s="36" t="s">
        <v>43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8">
        <f>(O33/26300)*100</f>
        <v>48.834600760456276</v>
      </c>
      <c r="P37" s="39" t="s">
        <v>43</v>
      </c>
    </row>
    <row r="38" spans="1:16" x14ac:dyDescent="0.3">
      <c r="A38" s="36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40"/>
      <c r="P38" s="36"/>
    </row>
    <row r="39" spans="1:16" x14ac:dyDescent="0.3">
      <c r="A39" s="36" t="s">
        <v>44</v>
      </c>
      <c r="B39" s="3"/>
      <c r="C39" s="3"/>
      <c r="D39" s="3"/>
      <c r="E39" s="3"/>
      <c r="F39" s="3"/>
      <c r="G39" s="3"/>
      <c r="H39" s="3"/>
      <c r="I39" s="3"/>
      <c r="J39" s="3"/>
      <c r="K39" s="3">
        <v>989</v>
      </c>
      <c r="L39" s="3">
        <v>1028</v>
      </c>
      <c r="M39" s="3">
        <v>1332.5</v>
      </c>
      <c r="N39" s="3"/>
      <c r="O39" s="40">
        <f>SUM(B39:N39)</f>
        <v>3349.5</v>
      </c>
      <c r="P39" s="39" t="s">
        <v>44</v>
      </c>
    </row>
    <row r="40" spans="1:16" x14ac:dyDescent="0.3">
      <c r="A40" s="36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40"/>
      <c r="P40" s="36"/>
    </row>
    <row r="41" spans="1:16" x14ac:dyDescent="0.3">
      <c r="A41" s="36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40"/>
      <c r="P41" s="36"/>
    </row>
    <row r="42" spans="1:16" x14ac:dyDescent="0.3">
      <c r="A42" s="75" t="s">
        <v>45</v>
      </c>
      <c r="B42" s="77">
        <f>SUM(B33-B35)</f>
        <v>-1443.25</v>
      </c>
      <c r="C42" s="77">
        <f>SUM(C33-C35)</f>
        <v>-942.25</v>
      </c>
      <c r="D42" s="76">
        <f>SUM(D33-D35)</f>
        <v>-4.75</v>
      </c>
      <c r="E42" s="76">
        <f>SUM(E33-E35)</f>
        <v>-703</v>
      </c>
      <c r="F42" s="76">
        <f>SUM(F33-F35)</f>
        <v>-875.25</v>
      </c>
      <c r="G42" s="76">
        <f>SUM(G33-G35)</f>
        <v>-235.5</v>
      </c>
      <c r="H42" s="76">
        <f>SUM(H33-H35)</f>
        <v>556.25</v>
      </c>
      <c r="I42" s="76">
        <f>SUM(I33-I35)</f>
        <v>317.75</v>
      </c>
      <c r="J42" s="76">
        <f>SUM(J33-J35)</f>
        <v>595.75</v>
      </c>
      <c r="K42" s="76"/>
      <c r="L42" s="76"/>
      <c r="M42" s="76"/>
      <c r="N42" s="3"/>
      <c r="O42" s="76">
        <f>SUM(B42:N42)</f>
        <v>-2734.25</v>
      </c>
      <c r="P42" s="39" t="s">
        <v>45</v>
      </c>
    </row>
    <row r="43" spans="1:16" x14ac:dyDescent="0.3">
      <c r="A43" s="43"/>
    </row>
    <row r="44" spans="1:16" x14ac:dyDescent="0.3">
      <c r="P44" s="34"/>
    </row>
    <row r="46" spans="1:16" x14ac:dyDescent="0.3">
      <c r="A46" s="44" t="s">
        <v>46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</row>
    <row r="47" spans="1:16" x14ac:dyDescent="0.3">
      <c r="A47" s="45"/>
      <c r="B47" s="46" t="s">
        <v>1</v>
      </c>
      <c r="C47" s="46" t="s">
        <v>2</v>
      </c>
      <c r="D47" s="46" t="s">
        <v>3</v>
      </c>
      <c r="E47" s="46" t="s">
        <v>4</v>
      </c>
      <c r="F47" s="46" t="s">
        <v>5</v>
      </c>
      <c r="G47" s="46" t="s">
        <v>6</v>
      </c>
      <c r="H47" s="47" t="s">
        <v>7</v>
      </c>
      <c r="I47" s="46" t="s">
        <v>8</v>
      </c>
      <c r="J47" s="46" t="s">
        <v>9</v>
      </c>
      <c r="K47" s="46" t="s">
        <v>10</v>
      </c>
      <c r="L47" s="46" t="s">
        <v>11</v>
      </c>
      <c r="M47" s="46" t="s">
        <v>12</v>
      </c>
      <c r="N47" s="48"/>
      <c r="O47" s="48" t="s">
        <v>13</v>
      </c>
    </row>
    <row r="48" spans="1:16" x14ac:dyDescent="0.3">
      <c r="A48" s="7" t="s">
        <v>14</v>
      </c>
      <c r="O48" s="49"/>
      <c r="P48" s="7" t="s">
        <v>14</v>
      </c>
    </row>
    <row r="49" spans="1:16" x14ac:dyDescent="0.3">
      <c r="A49" s="10" t="s">
        <v>15</v>
      </c>
      <c r="B49" s="50">
        <v>7</v>
      </c>
      <c r="C49" s="51">
        <v>8</v>
      </c>
      <c r="D49" s="52">
        <v>7</v>
      </c>
      <c r="E49">
        <v>5</v>
      </c>
      <c r="F49">
        <v>7</v>
      </c>
      <c r="G49">
        <v>8</v>
      </c>
      <c r="H49">
        <v>7</v>
      </c>
      <c r="I49" s="53">
        <v>3</v>
      </c>
      <c r="J49">
        <v>9</v>
      </c>
      <c r="O49" s="54">
        <f t="shared" ref="O49:O65" si="2">SUM(B49:N49)</f>
        <v>61</v>
      </c>
      <c r="P49" s="10" t="s">
        <v>15</v>
      </c>
    </row>
    <row r="50" spans="1:16" x14ac:dyDescent="0.3">
      <c r="A50" s="10" t="s">
        <v>16</v>
      </c>
      <c r="B50" s="55">
        <v>1934</v>
      </c>
      <c r="C50" s="56">
        <v>2988</v>
      </c>
      <c r="D50" s="57">
        <v>3116</v>
      </c>
      <c r="E50" s="58">
        <v>3524</v>
      </c>
      <c r="F50" s="58">
        <v>2670</v>
      </c>
      <c r="G50" s="58">
        <v>3122</v>
      </c>
      <c r="H50" s="58">
        <v>3768</v>
      </c>
      <c r="I50" s="58">
        <v>3126</v>
      </c>
      <c r="J50" s="58">
        <v>3899</v>
      </c>
      <c r="O50" s="59">
        <f t="shared" si="2"/>
        <v>28147</v>
      </c>
      <c r="P50" s="10" t="s">
        <v>16</v>
      </c>
    </row>
    <row r="51" spans="1:16" x14ac:dyDescent="0.3">
      <c r="A51" s="10" t="s">
        <v>17</v>
      </c>
      <c r="B51" s="8"/>
      <c r="C51" s="51"/>
      <c r="D51" s="52">
        <v>333</v>
      </c>
      <c r="E51">
        <v>37</v>
      </c>
      <c r="F51">
        <v>15</v>
      </c>
      <c r="G51">
        <v>18</v>
      </c>
      <c r="H51">
        <v>22</v>
      </c>
      <c r="J51">
        <v>13</v>
      </c>
      <c r="O51" s="54">
        <f>SUM(B51:N51)</f>
        <v>438</v>
      </c>
      <c r="P51" s="10" t="s">
        <v>17</v>
      </c>
    </row>
    <row r="52" spans="1:16" x14ac:dyDescent="0.3">
      <c r="A52" s="10" t="s">
        <v>18</v>
      </c>
      <c r="B52" s="8">
        <v>1</v>
      </c>
      <c r="C52" s="51"/>
      <c r="D52" s="52"/>
      <c r="E52">
        <v>1</v>
      </c>
      <c r="J52">
        <v>1</v>
      </c>
      <c r="O52" s="54">
        <f t="shared" si="2"/>
        <v>3</v>
      </c>
      <c r="P52" s="10" t="s">
        <v>18</v>
      </c>
    </row>
    <row r="53" spans="1:16" x14ac:dyDescent="0.3">
      <c r="A53" s="18" t="s">
        <v>19</v>
      </c>
      <c r="B53" s="8">
        <v>2</v>
      </c>
      <c r="C53" s="60">
        <v>2</v>
      </c>
      <c r="D53" s="52"/>
      <c r="E53">
        <v>2</v>
      </c>
      <c r="F53">
        <v>2</v>
      </c>
      <c r="G53">
        <v>2</v>
      </c>
      <c r="H53">
        <v>3</v>
      </c>
      <c r="I53">
        <v>3</v>
      </c>
      <c r="J53">
        <v>2</v>
      </c>
      <c r="O53" s="54">
        <f t="shared" si="2"/>
        <v>18</v>
      </c>
      <c r="P53" s="18" t="s">
        <v>19</v>
      </c>
    </row>
    <row r="54" spans="1:16" x14ac:dyDescent="0.3">
      <c r="A54" s="18" t="s">
        <v>20</v>
      </c>
      <c r="B54" s="8">
        <v>2</v>
      </c>
      <c r="C54" s="60"/>
      <c r="D54" s="52">
        <v>2</v>
      </c>
      <c r="E54">
        <v>1</v>
      </c>
      <c r="O54" s="54">
        <f t="shared" si="2"/>
        <v>5</v>
      </c>
      <c r="P54" s="18" t="s">
        <v>20</v>
      </c>
    </row>
    <row r="55" spans="1:16" x14ac:dyDescent="0.3">
      <c r="A55" s="18" t="s">
        <v>21</v>
      </c>
      <c r="B55" s="8">
        <v>2</v>
      </c>
      <c r="C55" s="60">
        <v>3</v>
      </c>
      <c r="D55" s="52"/>
      <c r="I55">
        <v>1</v>
      </c>
      <c r="O55" s="54">
        <f t="shared" si="2"/>
        <v>6</v>
      </c>
      <c r="P55" s="18" t="s">
        <v>21</v>
      </c>
    </row>
    <row r="56" spans="1:16" x14ac:dyDescent="0.3">
      <c r="A56" s="3" t="s">
        <v>22</v>
      </c>
      <c r="B56" s="55">
        <v>13</v>
      </c>
      <c r="C56" s="61">
        <v>13</v>
      </c>
      <c r="D56" s="57">
        <v>14</v>
      </c>
      <c r="E56" s="58">
        <v>7</v>
      </c>
      <c r="F56" s="58">
        <v>8</v>
      </c>
      <c r="G56" s="58">
        <v>16</v>
      </c>
      <c r="H56" s="58">
        <v>8</v>
      </c>
      <c r="I56" s="58">
        <v>8</v>
      </c>
      <c r="J56" s="58">
        <v>13</v>
      </c>
      <c r="O56" s="59">
        <f t="shared" si="2"/>
        <v>100</v>
      </c>
      <c r="P56" s="3" t="s">
        <v>22</v>
      </c>
    </row>
    <row r="57" spans="1:16" x14ac:dyDescent="0.3">
      <c r="A57" s="3" t="s">
        <v>23</v>
      </c>
      <c r="B57" s="8">
        <v>11</v>
      </c>
      <c r="C57" s="60"/>
      <c r="D57" s="52">
        <v>1</v>
      </c>
      <c r="F57">
        <v>1</v>
      </c>
      <c r="I57">
        <v>2</v>
      </c>
      <c r="J57">
        <v>1</v>
      </c>
      <c r="O57" s="54">
        <f t="shared" si="2"/>
        <v>16</v>
      </c>
      <c r="P57" s="3" t="s">
        <v>23</v>
      </c>
    </row>
    <row r="58" spans="1:16" x14ac:dyDescent="0.3">
      <c r="A58" s="19" t="s">
        <v>24</v>
      </c>
      <c r="B58" s="55">
        <v>9</v>
      </c>
      <c r="C58" s="61">
        <v>27</v>
      </c>
      <c r="D58" s="57"/>
      <c r="E58" s="58">
        <v>23</v>
      </c>
      <c r="F58" s="58">
        <v>21</v>
      </c>
      <c r="G58" s="58">
        <v>15</v>
      </c>
      <c r="H58" s="58">
        <v>18</v>
      </c>
      <c r="I58" s="58">
        <v>14</v>
      </c>
      <c r="J58" s="58">
        <v>23</v>
      </c>
      <c r="O58" s="59">
        <f t="shared" si="2"/>
        <v>150</v>
      </c>
      <c r="P58" s="19" t="s">
        <v>24</v>
      </c>
    </row>
    <row r="59" spans="1:16" x14ac:dyDescent="0.3">
      <c r="A59" s="19" t="s">
        <v>25</v>
      </c>
      <c r="B59" s="8">
        <v>4</v>
      </c>
      <c r="C59" s="60"/>
      <c r="D59" s="52"/>
      <c r="O59" s="54">
        <f t="shared" si="2"/>
        <v>4</v>
      </c>
      <c r="P59" s="19" t="s">
        <v>25</v>
      </c>
    </row>
    <row r="60" spans="1:16" x14ac:dyDescent="0.3">
      <c r="A60" s="19" t="s">
        <v>26</v>
      </c>
      <c r="B60" s="8">
        <v>9</v>
      </c>
      <c r="C60" s="60">
        <v>1</v>
      </c>
      <c r="D60" s="52"/>
      <c r="O60" s="54">
        <f t="shared" si="2"/>
        <v>10</v>
      </c>
      <c r="P60" s="19" t="s">
        <v>26</v>
      </c>
    </row>
    <row r="61" spans="1:16" x14ac:dyDescent="0.3">
      <c r="A61" s="62" t="s">
        <v>27</v>
      </c>
      <c r="B61" s="8">
        <v>5</v>
      </c>
      <c r="C61" s="60">
        <v>2</v>
      </c>
      <c r="D61" s="52">
        <v>5</v>
      </c>
      <c r="E61">
        <v>2</v>
      </c>
      <c r="F61">
        <v>2</v>
      </c>
      <c r="G61">
        <v>5</v>
      </c>
      <c r="H61">
        <v>1</v>
      </c>
      <c r="I61">
        <v>8</v>
      </c>
      <c r="J61">
        <v>7</v>
      </c>
      <c r="O61" s="54">
        <f t="shared" si="2"/>
        <v>37</v>
      </c>
      <c r="P61" s="62" t="s">
        <v>27</v>
      </c>
    </row>
    <row r="62" spans="1:16" x14ac:dyDescent="0.3">
      <c r="A62" s="21" t="s">
        <v>28</v>
      </c>
      <c r="B62" s="71"/>
      <c r="C62" s="72">
        <v>1</v>
      </c>
      <c r="D62" s="73"/>
      <c r="E62" s="31">
        <v>2</v>
      </c>
      <c r="F62" s="31">
        <v>1</v>
      </c>
      <c r="G62" s="31">
        <v>2</v>
      </c>
      <c r="H62" s="31"/>
      <c r="I62" s="31">
        <v>1</v>
      </c>
      <c r="J62" s="31"/>
      <c r="O62" s="74">
        <f t="shared" si="2"/>
        <v>7</v>
      </c>
      <c r="P62" s="21" t="s">
        <v>28</v>
      </c>
    </row>
    <row r="63" spans="1:16" x14ac:dyDescent="0.3">
      <c r="A63" s="3" t="s">
        <v>29</v>
      </c>
      <c r="B63" s="49"/>
      <c r="C63" s="63">
        <v>4</v>
      </c>
      <c r="D63" s="52"/>
      <c r="E63">
        <v>2</v>
      </c>
      <c r="F63">
        <v>1</v>
      </c>
      <c r="I63">
        <v>2</v>
      </c>
      <c r="J63">
        <v>1</v>
      </c>
      <c r="O63" s="54">
        <f t="shared" si="2"/>
        <v>10</v>
      </c>
      <c r="P63" s="3" t="s">
        <v>29</v>
      </c>
    </row>
    <row r="64" spans="1:16" x14ac:dyDescent="0.3">
      <c r="A64" s="21" t="s">
        <v>30</v>
      </c>
      <c r="B64" s="49"/>
      <c r="C64" s="54">
        <v>1</v>
      </c>
      <c r="D64" s="52">
        <v>2</v>
      </c>
      <c r="O64" s="54">
        <f t="shared" si="2"/>
        <v>3</v>
      </c>
      <c r="P64" s="21" t="s">
        <v>30</v>
      </c>
    </row>
    <row r="65" spans="1:16" x14ac:dyDescent="0.3">
      <c r="A65" s="19" t="s">
        <v>31</v>
      </c>
      <c r="B65" s="49"/>
      <c r="C65" s="60">
        <v>35</v>
      </c>
      <c r="D65" s="52"/>
      <c r="O65" s="54">
        <f t="shared" si="2"/>
        <v>35</v>
      </c>
      <c r="P65" s="19" t="s">
        <v>31</v>
      </c>
    </row>
    <row r="66" spans="1:16" x14ac:dyDescent="0.3">
      <c r="A66" s="19" t="s">
        <v>32</v>
      </c>
      <c r="B66" s="49"/>
      <c r="C66" s="49"/>
      <c r="D66" s="52">
        <v>1</v>
      </c>
      <c r="O66" s="49">
        <f>SUM(B66:N66)</f>
        <v>1</v>
      </c>
      <c r="P66" s="19" t="s">
        <v>32</v>
      </c>
    </row>
    <row r="67" spans="1:16" x14ac:dyDescent="0.3">
      <c r="A67" t="s">
        <v>33</v>
      </c>
      <c r="B67" s="49"/>
      <c r="C67" s="49"/>
      <c r="D67" s="52"/>
      <c r="H67" s="58">
        <v>20</v>
      </c>
      <c r="I67" s="58">
        <v>1</v>
      </c>
      <c r="O67" s="64">
        <f>SUM(B67:M67)</f>
        <v>21</v>
      </c>
      <c r="P67" t="s">
        <v>33</v>
      </c>
    </row>
    <row r="68" spans="1:16" x14ac:dyDescent="0.3">
      <c r="A68" t="s">
        <v>34</v>
      </c>
      <c r="B68" s="49"/>
      <c r="C68" s="49"/>
      <c r="D68" s="52"/>
      <c r="H68" s="58">
        <v>502</v>
      </c>
      <c r="O68" s="64">
        <f>SUM(B68:M68)</f>
        <v>502</v>
      </c>
      <c r="P68" t="s">
        <v>34</v>
      </c>
    </row>
    <row r="69" spans="1:16" x14ac:dyDescent="0.3">
      <c r="A69" t="s">
        <v>35</v>
      </c>
      <c r="B69" s="49"/>
      <c r="C69" s="49"/>
      <c r="D69" s="52"/>
      <c r="I69">
        <v>1</v>
      </c>
      <c r="O69" s="54">
        <f>SUM(B69:M69)</f>
        <v>1</v>
      </c>
      <c r="P69" t="s">
        <v>35</v>
      </c>
    </row>
    <row r="70" spans="1:16" x14ac:dyDescent="0.3">
      <c r="A70" s="21" t="s">
        <v>36</v>
      </c>
      <c r="B70" s="49"/>
      <c r="C70" s="49"/>
      <c r="D70" s="52"/>
      <c r="J70">
        <v>3</v>
      </c>
      <c r="O70" s="49">
        <f>SUM(B70:M70)</f>
        <v>3</v>
      </c>
      <c r="P70" s="21" t="s">
        <v>36</v>
      </c>
    </row>
    <row r="71" spans="1:16" x14ac:dyDescent="0.3">
      <c r="A71" s="65"/>
      <c r="B71" s="49"/>
      <c r="C71" s="49"/>
      <c r="D71" s="52"/>
      <c r="O71" s="54">
        <f>SUM(O49:O70)</f>
        <v>29578</v>
      </c>
      <c r="P71" s="65"/>
    </row>
    <row r="72" spans="1:16" x14ac:dyDescent="0.3">
      <c r="B72" s="49"/>
      <c r="C72" s="49"/>
      <c r="D72" s="52"/>
      <c r="O72" s="49"/>
    </row>
    <row r="73" spans="1:16" x14ac:dyDescent="0.3">
      <c r="A73" s="43" t="s">
        <v>47</v>
      </c>
      <c r="B73" s="67">
        <f>SUM(B49:B70)</f>
        <v>1999</v>
      </c>
      <c r="C73" s="68">
        <f>SUM(C49:C70)</f>
        <v>3085</v>
      </c>
      <c r="D73" s="67">
        <f>SUM(D49:D70)</f>
        <v>3481</v>
      </c>
      <c r="E73" s="69">
        <f>SUM(E49:E72)</f>
        <v>3606</v>
      </c>
      <c r="F73" s="69">
        <f>SUM(F49:F72)</f>
        <v>2728</v>
      </c>
      <c r="G73" s="69">
        <f>SUM(G49:G72)</f>
        <v>3188</v>
      </c>
      <c r="H73" s="69">
        <f>SUM(H49:H68)</f>
        <v>4349</v>
      </c>
      <c r="I73" s="69">
        <f>SUM(I49:I72)</f>
        <v>3170</v>
      </c>
      <c r="J73" s="69">
        <f>SUM(J49:J72)</f>
        <v>3972</v>
      </c>
      <c r="O73" s="70">
        <f>SUM(B73:N73)</f>
        <v>29578</v>
      </c>
    </row>
  </sheetData>
  <mergeCells count="2">
    <mergeCell ref="A1:M1"/>
    <mergeCell ref="A46:M4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786616f-5bb4-45d1-b9c4-7a19bded0f1d}" enabled="1" method="Standard" siteId="{97be21fd-c601-4b16-9920-f5accc69da6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Bloomberg Industry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Cruz, Ricky</dc:creator>
  <cp:lastModifiedBy>Cruz, Ricky</cp:lastModifiedBy>
  <dcterms:created xsi:type="dcterms:W3CDTF">2025-10-07T19:39:06Z</dcterms:created>
  <dcterms:modified xsi:type="dcterms:W3CDTF">2025-10-07T21:26:06Z</dcterms:modified>
</cp:coreProperties>
</file>