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2025 Infocon Monthly Report/"/>
    </mc:Choice>
  </mc:AlternateContent>
  <xr:revisionPtr revIDLastSave="42" documentId="14_{98CC6372-5372-4277-AA73-841EE6286197}" xr6:coauthVersionLast="47" xr6:coauthVersionMax="47" xr10:uidLastSave="{8EEF7D39-0EBF-45F5-8E91-2A0B986DCA80}"/>
  <bookViews>
    <workbookView xWindow="19090" yWindow="-1610" windowWidth="25820" windowHeight="14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C46" i="1"/>
  <c r="B46" i="1"/>
  <c r="B44" i="1"/>
  <c r="O44" i="1" l="1"/>
  <c r="O55" i="1"/>
  <c r="O36" i="1"/>
  <c r="O22" i="1"/>
  <c r="O65" i="1"/>
  <c r="D44" i="1"/>
  <c r="D76" i="1"/>
  <c r="O70" i="1"/>
  <c r="O69" i="1"/>
  <c r="O68" i="1"/>
  <c r="O67" i="1"/>
  <c r="O66" i="1"/>
  <c r="O64" i="1"/>
  <c r="O63" i="1"/>
  <c r="O62" i="1"/>
  <c r="O61" i="1"/>
  <c r="O60" i="1"/>
  <c r="O59" i="1"/>
  <c r="O58" i="1"/>
  <c r="O57" i="1"/>
  <c r="O56" i="1"/>
  <c r="O54" i="1"/>
  <c r="O53" i="1"/>
  <c r="C76" i="1"/>
  <c r="B76" i="1"/>
  <c r="O37" i="1"/>
  <c r="O35" i="1"/>
  <c r="O34" i="1"/>
  <c r="O33" i="1"/>
  <c r="O32" i="1"/>
  <c r="O31" i="1"/>
  <c r="O30" i="1"/>
  <c r="O29" i="1"/>
  <c r="O28" i="1"/>
  <c r="O27" i="1"/>
  <c r="O26" i="1"/>
  <c r="O25" i="1"/>
  <c r="C44" i="1"/>
  <c r="O24" i="1"/>
  <c r="O23" i="1"/>
  <c r="O21" i="1"/>
  <c r="O20" i="1"/>
  <c r="O76" i="1" l="1"/>
  <c r="O73" i="1"/>
  <c r="O45" i="1"/>
  <c r="O46" i="1" s="1"/>
</calcChain>
</file>

<file path=xl/sharedStrings.xml><?xml version="1.0" encoding="utf-8"?>
<sst xmlns="http://schemas.openxmlformats.org/spreadsheetml/2006/main" count="174" uniqueCount="53">
  <si>
    <t>Project</t>
  </si>
  <si>
    <t>No. of Documents</t>
  </si>
  <si>
    <t>Page/File Count</t>
  </si>
  <si>
    <t>Byte Count</t>
  </si>
  <si>
    <t>Man Hour Utilized</t>
  </si>
  <si>
    <t>Total Man Hours</t>
  </si>
  <si>
    <t>DC_PRTN</t>
  </si>
  <si>
    <t>DC_INTNLForms</t>
  </si>
  <si>
    <t>DC_Portfolio</t>
  </si>
  <si>
    <t>-</t>
  </si>
  <si>
    <t>DC_GTG</t>
  </si>
  <si>
    <t>DC_PL</t>
  </si>
  <si>
    <t>DC_VATN</t>
  </si>
  <si>
    <t>DC_BLAWBooks</t>
  </si>
  <si>
    <t>DC_ObsoleteCites</t>
  </si>
  <si>
    <t>DC_PTEN</t>
  </si>
  <si>
    <t>DC_TD</t>
  </si>
  <si>
    <t>DC_Leg_Hist</t>
  </si>
  <si>
    <t>DC_ComposePDF</t>
  </si>
  <si>
    <t>DC_MLI</t>
  </si>
  <si>
    <t>DC_Pdf Compose</t>
  </si>
  <si>
    <t>DC_Pdf Compose (Corrections)</t>
  </si>
  <si>
    <t>DC_PROP_REG</t>
  </si>
  <si>
    <t>DC_TaxBook</t>
  </si>
  <si>
    <t>DC_TD_CFR</t>
  </si>
  <si>
    <t>JAN.</t>
  </si>
  <si>
    <t>FEB.</t>
  </si>
  <si>
    <t xml:space="preserve">MAR. </t>
  </si>
  <si>
    <t>APR.</t>
  </si>
  <si>
    <t>MAY</t>
  </si>
  <si>
    <t>JUN</t>
  </si>
  <si>
    <t>JULY</t>
  </si>
  <si>
    <t>AUG.</t>
  </si>
  <si>
    <t>SEPT.</t>
  </si>
  <si>
    <t>OCT.</t>
  </si>
  <si>
    <t>NOV.</t>
  </si>
  <si>
    <t>DEC.</t>
  </si>
  <si>
    <t>TODATE</t>
  </si>
  <si>
    <t>NO. OF DOCUMENTS</t>
  </si>
  <si>
    <t>TOTAL NO. OF DOCUMENTS</t>
  </si>
  <si>
    <t>DC_INTNLForms QA</t>
  </si>
  <si>
    <t xml:space="preserve">DC_Leg_Hist </t>
  </si>
  <si>
    <t>DC_PL (Prior Law)</t>
  </si>
  <si>
    <t>DC_PL (Legislation _HR)</t>
  </si>
  <si>
    <t>DC PriorLaw</t>
  </si>
  <si>
    <t>DC _SUTN</t>
  </si>
  <si>
    <t>DC_SUTN</t>
  </si>
  <si>
    <t>TOTAL MAN HRS.</t>
  </si>
  <si>
    <t>DC_PriorLaw</t>
  </si>
  <si>
    <t>DC_INTNLForms_QA</t>
  </si>
  <si>
    <t>TOTAL MAN HOURS -2025</t>
  </si>
  <si>
    <t>TOTAL MAN HOURS -2024</t>
  </si>
  <si>
    <t>Variance (2025-2024)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</si>
</sst>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4" fontId="0" fillId="0" borderId="1" xfId="0" applyNumberFormat="1" applyBorder="1"/>
    <xf numFmtId="14" fontId="2" fillId="0" borderId="1" xfId="0" applyNumberFormat="1" applyFont="1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2" borderId="1" xfId="0" applyFont="1" applyFill="1" applyBorder="1"/>
    <xf numFmtId="0" fontId="0" fillId="0" borderId="1" xfId="0" applyBorder="1"/>
    <xf numFmtId="14" fontId="2" fillId="0" borderId="2" xfId="0" applyNumberFormat="1" applyFont="1" applyBorder="1"/>
    <xf numFmtId="0" fontId="0" fillId="0" borderId="1" xfId="0" applyBorder="1" applyAlignment="1">
      <alignment horizontal="left" vertic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/>
    <xf numFmtId="2" fontId="0" fillId="0" borderId="1" xfId="0" applyNumberFormat="1" applyBorder="1" applyAlignment="1">
      <alignment horizontal="center"/>
    </xf>
    <xf numFmtId="14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2" fontId="1" fillId="0" borderId="0" xfId="0" applyNumberFormat="1" applyFont="1" applyBorder="1" applyAlignment="1">
      <alignment horizontal="center"/>
    </xf>
    <xf numFmtId="0" fontId="0" fillId="0" borderId="2" xfId="0" applyFill="1" applyBorder="1" applyAlignment="1">
      <alignment horizontal="left" vertical="center"/>
    </xf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4" fontId="0" fillId="0" borderId="1" xfId="0" applyNumberFormat="1" applyBorder="1"/>
    <xf numFmtId="14" fontId="2" fillId="0" borderId="1" xfId="0" applyNumberFormat="1" applyFont="1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2" borderId="1" xfId="0" applyFont="1" applyFill="1" applyBorder="1"/>
    <xf numFmtId="0" fontId="0" fillId="0" borderId="1" xfId="0" applyBorder="1"/>
    <xf numFmtId="14" fontId="2" fillId="0" borderId="2" xfId="0" applyNumberFormat="1" applyFont="1" applyBorder="1"/>
    <xf numFmtId="0" fontId="0" fillId="0" borderId="1" xfId="0" applyBorder="1" applyAlignment="1">
      <alignment horizontal="left" vertical="center"/>
    </xf>
    <xf numFmtId="0" fontId="0" fillId="3" borderId="1" xfId="0" applyFill="1" applyBorder="1"/>
    <xf numFmtId="2" fontId="0" fillId="3" borderId="1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2" fontId="0" fillId="3" borderId="0" xfId="0" applyNumberFormat="1" applyFill="1" applyAlignment="1">
      <alignment horizontal="center"/>
    </xf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 vertical="center"/>
    </xf>
    <xf numFmtId="14" fontId="2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7"/>
  <sheetViews>
    <sheetView tabSelected="1" topLeftCell="A15" workbookViewId="0">
      <selection activeCell="A29" sqref="A29:O29"/>
    </sheetView>
  </sheetViews>
  <sheetFormatPr defaultRowHeight="14.6" x14ac:dyDescent="0.4"/>
  <cols>
    <col min="1" max="1" width="30.3046875" bestFit="1" customWidth="1"/>
    <col min="2" max="2" width="16.3046875" bestFit="1" customWidth="1"/>
    <col min="3" max="3" width="14.4609375" bestFit="1" customWidth="1"/>
    <col min="4" max="4" width="10.3046875" bestFit="1" customWidth="1"/>
    <col min="5" max="5" width="16.23046875" bestFit="1" customWidth="1"/>
    <col min="8" max="8" width="15.61328125" bestFit="1" customWidth="1"/>
    <col min="9" max="9" width="15.84375" bestFit="1" customWidth="1"/>
    <col min="10" max="10" width="14.07421875" bestFit="1" customWidth="1"/>
    <col min="11" max="11" width="10.07421875" bestFit="1" customWidth="1"/>
    <col min="12" max="12" width="16" bestFit="1" customWidth="1"/>
    <col min="16" max="16" width="26.4609375" bestFit="1" customWidth="1"/>
  </cols>
  <sheetData>
    <row r="1" spans="1:18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H1" s="1" t="s">
        <v>0</v>
      </c>
      <c r="I1" s="1" t="s">
        <v>1</v>
      </c>
      <c r="J1" s="1" t="s">
        <v>2</v>
      </c>
      <c r="K1" s="1" t="s">
        <v>3</v>
      </c>
      <c r="L1" s="2" t="s">
        <v>4</v>
      </c>
      <c r="N1" s="37" t="s">
        <v>0</v>
      </c>
      <c r="O1" s="37" t="s">
        <v>1</v>
      </c>
      <c r="P1" s="37" t="s">
        <v>2</v>
      </c>
      <c r="Q1" s="37" t="s">
        <v>3</v>
      </c>
      <c r="R1" s="35" t="s">
        <v>4</v>
      </c>
    </row>
    <row r="2" spans="1:18" x14ac:dyDescent="0.4">
      <c r="A2" s="6" t="s">
        <v>10</v>
      </c>
      <c r="B2" s="8">
        <v>7</v>
      </c>
      <c r="C2" s="8">
        <v>262</v>
      </c>
      <c r="D2" s="8">
        <v>1055723</v>
      </c>
      <c r="E2" s="9">
        <v>29</v>
      </c>
      <c r="H2" s="13" t="s">
        <v>13</v>
      </c>
      <c r="I2" s="8">
        <v>1</v>
      </c>
      <c r="J2" s="8">
        <v>93</v>
      </c>
      <c r="K2" s="4">
        <v>425474</v>
      </c>
      <c r="L2" s="9">
        <v>32.75</v>
      </c>
      <c r="N2" s="47" t="s">
        <v>48</v>
      </c>
      <c r="O2" s="42">
        <v>2</v>
      </c>
      <c r="P2" s="42">
        <v>18</v>
      </c>
      <c r="Q2" s="38">
        <v>83285</v>
      </c>
      <c r="R2" s="43">
        <v>1.25</v>
      </c>
    </row>
    <row r="3" spans="1:18" x14ac:dyDescent="0.4">
      <c r="A3" s="6" t="s">
        <v>7</v>
      </c>
      <c r="B3" s="4">
        <v>1934</v>
      </c>
      <c r="C3" s="1" t="s">
        <v>9</v>
      </c>
      <c r="D3" s="1" t="s">
        <v>9</v>
      </c>
      <c r="E3" s="5">
        <v>248</v>
      </c>
      <c r="H3" s="13" t="s">
        <v>17</v>
      </c>
      <c r="I3" s="8">
        <v>1</v>
      </c>
      <c r="J3" s="8">
        <v>27</v>
      </c>
      <c r="K3" s="4">
        <v>91207</v>
      </c>
      <c r="L3" s="9">
        <v>1.75</v>
      </c>
      <c r="N3" s="40" t="s">
        <v>10</v>
      </c>
      <c r="O3" s="42">
        <v>7</v>
      </c>
      <c r="P3" s="42">
        <v>261</v>
      </c>
      <c r="Q3" s="42">
        <v>1087658</v>
      </c>
      <c r="R3" s="43">
        <v>27</v>
      </c>
    </row>
    <row r="4" spans="1:18" x14ac:dyDescent="0.4">
      <c r="A4" s="6" t="s">
        <v>19</v>
      </c>
      <c r="B4" s="4">
        <v>1</v>
      </c>
      <c r="C4" s="8">
        <v>1</v>
      </c>
      <c r="D4" s="8">
        <v>298150</v>
      </c>
      <c r="E4" s="5">
        <v>0.5</v>
      </c>
      <c r="H4" s="6" t="s">
        <v>10</v>
      </c>
      <c r="I4" s="8">
        <v>8</v>
      </c>
      <c r="J4" s="8">
        <v>288</v>
      </c>
      <c r="K4" s="8">
        <v>1167577</v>
      </c>
      <c r="L4" s="9">
        <v>29</v>
      </c>
      <c r="N4" s="40" t="s">
        <v>7</v>
      </c>
      <c r="O4" s="38">
        <v>3116</v>
      </c>
      <c r="P4" s="37" t="s">
        <v>9</v>
      </c>
      <c r="Q4" s="37" t="s">
        <v>9</v>
      </c>
      <c r="R4" s="39">
        <v>314</v>
      </c>
    </row>
    <row r="5" spans="1:18" x14ac:dyDescent="0.4">
      <c r="A5" s="10" t="s">
        <v>20</v>
      </c>
      <c r="B5" s="4">
        <v>2</v>
      </c>
      <c r="C5" s="8">
        <v>242</v>
      </c>
      <c r="D5" s="8">
        <v>1946190</v>
      </c>
      <c r="E5" s="5">
        <v>55</v>
      </c>
      <c r="H5" s="6" t="s">
        <v>7</v>
      </c>
      <c r="I5" s="4">
        <v>2988</v>
      </c>
      <c r="J5" s="1" t="s">
        <v>9</v>
      </c>
      <c r="K5" s="1" t="s">
        <v>9</v>
      </c>
      <c r="L5" s="5">
        <v>281</v>
      </c>
      <c r="N5" s="40" t="s">
        <v>49</v>
      </c>
      <c r="O5" s="38">
        <v>333</v>
      </c>
      <c r="P5" s="37" t="s">
        <v>9</v>
      </c>
      <c r="Q5" s="37" t="s">
        <v>9</v>
      </c>
      <c r="R5" s="39">
        <v>68</v>
      </c>
    </row>
    <row r="6" spans="1:18" x14ac:dyDescent="0.4">
      <c r="A6" s="10" t="s">
        <v>21</v>
      </c>
      <c r="B6" s="4">
        <v>2</v>
      </c>
      <c r="C6" s="1" t="s">
        <v>9</v>
      </c>
      <c r="D6" s="1" t="s">
        <v>9</v>
      </c>
      <c r="E6" s="5">
        <v>9</v>
      </c>
      <c r="H6" s="11" t="s">
        <v>14</v>
      </c>
      <c r="I6" s="4">
        <v>4</v>
      </c>
      <c r="J6" s="1" t="s">
        <v>9</v>
      </c>
      <c r="K6" s="1" t="s">
        <v>9</v>
      </c>
      <c r="L6" s="5">
        <v>42</v>
      </c>
      <c r="N6" s="44" t="s">
        <v>20</v>
      </c>
      <c r="O6" s="38">
        <v>2</v>
      </c>
      <c r="P6" s="42">
        <v>288</v>
      </c>
      <c r="Q6" s="42">
        <v>2727333</v>
      </c>
      <c r="R6" s="39">
        <v>60</v>
      </c>
    </row>
    <row r="7" spans="1:18" x14ac:dyDescent="0.4">
      <c r="A7" s="10" t="s">
        <v>11</v>
      </c>
      <c r="B7" s="4">
        <v>2</v>
      </c>
      <c r="C7" s="8">
        <v>4</v>
      </c>
      <c r="D7" s="8">
        <v>12440</v>
      </c>
      <c r="E7" s="5">
        <v>5</v>
      </c>
      <c r="H7" s="10" t="s">
        <v>18</v>
      </c>
      <c r="I7" s="4">
        <v>2</v>
      </c>
      <c r="J7" s="8">
        <v>244</v>
      </c>
      <c r="K7" s="8">
        <v>2514387</v>
      </c>
      <c r="L7" s="5">
        <v>59</v>
      </c>
      <c r="N7" s="45" t="s">
        <v>8</v>
      </c>
      <c r="O7" s="38">
        <v>14</v>
      </c>
      <c r="P7" s="42">
        <v>3604</v>
      </c>
      <c r="Q7" s="42">
        <v>16390665</v>
      </c>
      <c r="R7" s="39">
        <v>704.5</v>
      </c>
    </row>
    <row r="8" spans="1:18" x14ac:dyDescent="0.4">
      <c r="A8" s="11" t="s">
        <v>8</v>
      </c>
      <c r="B8" s="4">
        <v>13</v>
      </c>
      <c r="C8" s="8">
        <v>3022</v>
      </c>
      <c r="D8" s="8">
        <v>15331461</v>
      </c>
      <c r="E8" s="5">
        <v>695.75</v>
      </c>
      <c r="H8" s="10" t="s">
        <v>11</v>
      </c>
      <c r="I8" s="4">
        <v>3</v>
      </c>
      <c r="J8" s="8">
        <v>30</v>
      </c>
      <c r="K8" s="8">
        <v>119467</v>
      </c>
      <c r="L8" s="5">
        <v>11.5</v>
      </c>
      <c r="N8" s="44" t="s">
        <v>22</v>
      </c>
      <c r="O8" s="38">
        <v>1</v>
      </c>
      <c r="P8" s="42">
        <v>2</v>
      </c>
      <c r="Q8" s="42">
        <v>13049</v>
      </c>
      <c r="R8" s="39">
        <v>2</v>
      </c>
    </row>
    <row r="9" spans="1:18" x14ac:dyDescent="0.4">
      <c r="A9" s="11" t="s">
        <v>22</v>
      </c>
      <c r="B9" s="4">
        <v>11</v>
      </c>
      <c r="C9" s="4">
        <v>189</v>
      </c>
      <c r="D9" s="4">
        <v>1704213</v>
      </c>
      <c r="E9" s="5">
        <v>139</v>
      </c>
      <c r="H9" s="11" t="s">
        <v>8</v>
      </c>
      <c r="I9" s="4">
        <v>13</v>
      </c>
      <c r="J9" s="8">
        <v>1999</v>
      </c>
      <c r="K9" s="8">
        <v>8204282</v>
      </c>
      <c r="L9" s="5">
        <v>559</v>
      </c>
      <c r="N9" s="41" t="s">
        <v>46</v>
      </c>
      <c r="O9" s="38">
        <v>1</v>
      </c>
      <c r="P9" s="42">
        <v>598</v>
      </c>
      <c r="Q9" s="38">
        <v>4162121</v>
      </c>
      <c r="R9" s="39">
        <v>82</v>
      </c>
    </row>
    <row r="10" spans="1:18" x14ac:dyDescent="0.4">
      <c r="A10" s="7" t="s">
        <v>6</v>
      </c>
      <c r="B10" s="4">
        <v>9</v>
      </c>
      <c r="C10" s="4">
        <v>148</v>
      </c>
      <c r="D10" s="4">
        <v>14625517</v>
      </c>
      <c r="E10" s="5">
        <v>50.75</v>
      </c>
      <c r="H10" s="7" t="s">
        <v>6</v>
      </c>
      <c r="I10" s="4">
        <v>27</v>
      </c>
      <c r="J10" s="4">
        <v>951</v>
      </c>
      <c r="K10" s="4">
        <v>42998276</v>
      </c>
      <c r="L10" s="5">
        <v>173.75</v>
      </c>
      <c r="N10" s="46" t="s">
        <v>12</v>
      </c>
      <c r="O10" s="38">
        <v>5</v>
      </c>
      <c r="P10" s="38">
        <v>290</v>
      </c>
      <c r="Q10" s="38">
        <v>914115</v>
      </c>
      <c r="R10" s="39">
        <v>30</v>
      </c>
    </row>
    <row r="11" spans="1:18" x14ac:dyDescent="0.4">
      <c r="A11" s="7" t="s">
        <v>23</v>
      </c>
      <c r="B11" s="4">
        <v>4</v>
      </c>
      <c r="C11" s="4">
        <v>110</v>
      </c>
      <c r="D11" s="4">
        <v>3743737</v>
      </c>
      <c r="E11" s="5">
        <v>110</v>
      </c>
      <c r="H11" s="7" t="s">
        <v>15</v>
      </c>
      <c r="I11" s="4">
        <v>35</v>
      </c>
      <c r="J11" s="1" t="s">
        <v>9</v>
      </c>
      <c r="K11" s="4">
        <v>26858175</v>
      </c>
      <c r="L11" s="5">
        <v>346.5</v>
      </c>
      <c r="N11" s="25" t="s">
        <v>5</v>
      </c>
      <c r="O11" s="25"/>
      <c r="P11" s="25"/>
      <c r="Q11" s="25"/>
      <c r="R11" s="36">
        <v>1288.75</v>
      </c>
    </row>
    <row r="12" spans="1:18" x14ac:dyDescent="0.4">
      <c r="A12" s="7" t="s">
        <v>24</v>
      </c>
      <c r="B12" s="4">
        <v>9</v>
      </c>
      <c r="C12" s="4">
        <v>96</v>
      </c>
      <c r="D12" s="4">
        <v>912548</v>
      </c>
      <c r="E12" s="5">
        <v>63.75</v>
      </c>
      <c r="H12" s="7" t="s">
        <v>16</v>
      </c>
      <c r="I12" s="4">
        <v>1</v>
      </c>
      <c r="J12" s="4">
        <v>5</v>
      </c>
      <c r="K12" s="4">
        <v>19175</v>
      </c>
      <c r="L12" s="5">
        <v>3</v>
      </c>
    </row>
    <row r="13" spans="1:18" x14ac:dyDescent="0.4">
      <c r="A13" s="12" t="s">
        <v>12</v>
      </c>
      <c r="B13" s="4">
        <v>5</v>
      </c>
      <c r="C13" s="4">
        <v>261</v>
      </c>
      <c r="D13" s="4">
        <v>811962</v>
      </c>
      <c r="E13" s="5">
        <v>28</v>
      </c>
      <c r="H13" s="12" t="s">
        <v>12</v>
      </c>
      <c r="I13" s="4">
        <v>2</v>
      </c>
      <c r="J13" s="4">
        <v>118</v>
      </c>
      <c r="K13" s="4">
        <v>356551</v>
      </c>
      <c r="L13" s="5">
        <v>12</v>
      </c>
    </row>
    <row r="14" spans="1:18" x14ac:dyDescent="0.4">
      <c r="A14" s="25" t="s">
        <v>5</v>
      </c>
      <c r="B14" s="25"/>
      <c r="C14" s="25"/>
      <c r="D14" s="25"/>
      <c r="E14" s="3">
        <v>1433.75</v>
      </c>
      <c r="H14" s="25" t="s">
        <v>5</v>
      </c>
      <c r="I14" s="25"/>
      <c r="J14" s="25"/>
      <c r="K14" s="25"/>
      <c r="L14" s="3">
        <v>1551.25</v>
      </c>
    </row>
    <row r="15" spans="1:18" s="27" customFormat="1" x14ac:dyDescent="0.4">
      <c r="A15" s="26"/>
      <c r="B15" s="26"/>
      <c r="C15" s="26"/>
      <c r="D15" s="26"/>
      <c r="E15" s="32"/>
      <c r="H15" s="26"/>
      <c r="I15" s="26"/>
      <c r="J15" s="26"/>
      <c r="K15" s="26"/>
      <c r="L15" s="32"/>
    </row>
    <row r="16" spans="1:18" s="27" customFormat="1" x14ac:dyDescent="0.4">
      <c r="A16" s="26"/>
      <c r="B16" s="26"/>
      <c r="C16" s="26"/>
      <c r="D16" s="26"/>
      <c r="E16" s="32"/>
      <c r="H16" s="26"/>
      <c r="I16" s="26"/>
      <c r="J16" s="26"/>
      <c r="K16" s="26"/>
      <c r="L16" s="32"/>
    </row>
    <row r="17" spans="1:16" x14ac:dyDescent="0.4">
      <c r="A17" t="s">
        <v>47</v>
      </c>
    </row>
    <row r="18" spans="1:16" x14ac:dyDescent="0.4">
      <c r="B18" s="23" t="s">
        <v>25</v>
      </c>
      <c r="C18" s="23" t="s">
        <v>26</v>
      </c>
      <c r="D18" s="23" t="s">
        <v>27</v>
      </c>
      <c r="E18" s="23" t="s">
        <v>28</v>
      </c>
      <c r="F18" s="23" t="s">
        <v>29</v>
      </c>
      <c r="G18" s="23" t="s">
        <v>30</v>
      </c>
      <c r="H18" s="24" t="s">
        <v>31</v>
      </c>
      <c r="I18" s="23" t="s">
        <v>32</v>
      </c>
      <c r="J18" s="23" t="s">
        <v>33</v>
      </c>
      <c r="K18" s="23" t="s">
        <v>34</v>
      </c>
      <c r="L18" s="23" t="s">
        <v>35</v>
      </c>
      <c r="M18" s="23" t="s">
        <v>36</v>
      </c>
      <c r="N18" s="23"/>
      <c r="O18" s="23" t="s">
        <v>37</v>
      </c>
    </row>
    <row r="19" spans="1:16" x14ac:dyDescent="0.4">
      <c r="A19" s="1" t="s">
        <v>0</v>
      </c>
      <c r="O19" s="16"/>
      <c r="P19" s="1" t="s">
        <v>0</v>
      </c>
    </row>
    <row r="20" spans="1:16" x14ac:dyDescent="0.4">
      <c r="A20" s="6" t="s">
        <v>10</v>
      </c>
      <c r="B20" s="9">
        <v>29</v>
      </c>
      <c r="C20" s="9">
        <v>29</v>
      </c>
      <c r="D20" s="16">
        <v>27</v>
      </c>
      <c r="O20" s="17">
        <f t="shared" ref="O20:O37" si="0">SUM(B20:N20)</f>
        <v>85</v>
      </c>
      <c r="P20" s="6" t="s">
        <v>10</v>
      </c>
    </row>
    <row r="21" spans="1:16" x14ac:dyDescent="0.4">
      <c r="A21" s="53" t="s">
        <v>7</v>
      </c>
      <c r="B21" s="49">
        <v>248</v>
      </c>
      <c r="C21" s="54">
        <v>281</v>
      </c>
      <c r="D21" s="50">
        <v>314</v>
      </c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2">
        <f t="shared" si="0"/>
        <v>843</v>
      </c>
      <c r="P21" s="6" t="s">
        <v>7</v>
      </c>
    </row>
    <row r="22" spans="1:16" s="27" customFormat="1" x14ac:dyDescent="0.4">
      <c r="A22" s="29" t="s">
        <v>40</v>
      </c>
      <c r="B22" s="28"/>
      <c r="C22" s="30"/>
      <c r="D22" s="16">
        <v>68</v>
      </c>
      <c r="O22" s="17">
        <f>SUM(B22:N22)</f>
        <v>68</v>
      </c>
      <c r="P22" s="40" t="s">
        <v>40</v>
      </c>
    </row>
    <row r="23" spans="1:16" x14ac:dyDescent="0.4">
      <c r="A23" s="6" t="s">
        <v>19</v>
      </c>
      <c r="B23" s="5">
        <v>0.5</v>
      </c>
      <c r="C23" s="9"/>
      <c r="D23" s="16"/>
      <c r="O23" s="17">
        <f t="shared" si="0"/>
        <v>0.5</v>
      </c>
      <c r="P23" s="6" t="s">
        <v>19</v>
      </c>
    </row>
    <row r="24" spans="1:16" x14ac:dyDescent="0.4">
      <c r="A24" s="10" t="s">
        <v>20</v>
      </c>
      <c r="B24" s="5">
        <v>55</v>
      </c>
      <c r="C24" s="5">
        <v>59</v>
      </c>
      <c r="D24" s="16">
        <v>60</v>
      </c>
      <c r="O24" s="17">
        <f t="shared" si="0"/>
        <v>174</v>
      </c>
      <c r="P24" s="10" t="s">
        <v>20</v>
      </c>
    </row>
    <row r="25" spans="1:16" x14ac:dyDescent="0.4">
      <c r="A25" s="10" t="s">
        <v>21</v>
      </c>
      <c r="B25" s="5">
        <v>9</v>
      </c>
      <c r="C25" s="5"/>
      <c r="D25" s="16"/>
      <c r="O25" s="17">
        <f t="shared" si="0"/>
        <v>9</v>
      </c>
      <c r="P25" s="10" t="s">
        <v>21</v>
      </c>
    </row>
    <row r="26" spans="1:16" x14ac:dyDescent="0.4">
      <c r="A26" s="10" t="s">
        <v>43</v>
      </c>
      <c r="B26" s="5">
        <v>5</v>
      </c>
      <c r="C26" s="5">
        <v>11.5</v>
      </c>
      <c r="D26" s="16"/>
      <c r="O26" s="17">
        <f t="shared" si="0"/>
        <v>16.5</v>
      </c>
      <c r="P26" s="10" t="s">
        <v>11</v>
      </c>
    </row>
    <row r="27" spans="1:16" x14ac:dyDescent="0.4">
      <c r="A27" s="48" t="s">
        <v>8</v>
      </c>
      <c r="B27" s="49">
        <v>695.75</v>
      </c>
      <c r="C27" s="49">
        <v>559</v>
      </c>
      <c r="D27" s="50">
        <v>704.5</v>
      </c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2">
        <f t="shared" si="0"/>
        <v>1959.25</v>
      </c>
      <c r="P27" s="11" t="s">
        <v>8</v>
      </c>
    </row>
    <row r="28" spans="1:16" x14ac:dyDescent="0.4">
      <c r="A28" s="11" t="s">
        <v>22</v>
      </c>
      <c r="B28" s="5">
        <v>139</v>
      </c>
      <c r="C28" s="5"/>
      <c r="D28" s="16">
        <v>2</v>
      </c>
      <c r="O28" s="17">
        <f t="shared" si="0"/>
        <v>141</v>
      </c>
      <c r="P28" s="11" t="s">
        <v>22</v>
      </c>
    </row>
    <row r="29" spans="1:16" x14ac:dyDescent="0.4">
      <c r="A29" s="55" t="s">
        <v>6</v>
      </c>
      <c r="B29" s="49">
        <v>50.75</v>
      </c>
      <c r="C29" s="49">
        <v>173.75</v>
      </c>
      <c r="D29" s="50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>
        <f t="shared" si="0"/>
        <v>224.5</v>
      </c>
      <c r="P29" s="7" t="s">
        <v>6</v>
      </c>
    </row>
    <row r="30" spans="1:16" x14ac:dyDescent="0.4">
      <c r="A30" s="7" t="s">
        <v>23</v>
      </c>
      <c r="B30" s="5">
        <v>110</v>
      </c>
      <c r="C30" s="5"/>
      <c r="D30" s="16"/>
      <c r="O30" s="17">
        <f t="shared" si="0"/>
        <v>110</v>
      </c>
      <c r="P30" s="7" t="s">
        <v>23</v>
      </c>
    </row>
    <row r="31" spans="1:16" x14ac:dyDescent="0.4">
      <c r="A31" s="7" t="s">
        <v>24</v>
      </c>
      <c r="B31" s="5">
        <v>63.75</v>
      </c>
      <c r="C31" s="5">
        <v>3</v>
      </c>
      <c r="D31" s="16"/>
      <c r="O31" s="17">
        <f t="shared" si="0"/>
        <v>66.75</v>
      </c>
      <c r="P31" s="7" t="s">
        <v>24</v>
      </c>
    </row>
    <row r="32" spans="1:16" x14ac:dyDescent="0.4">
      <c r="A32" s="12" t="s">
        <v>12</v>
      </c>
      <c r="B32" s="5">
        <v>28</v>
      </c>
      <c r="C32" s="5">
        <v>12</v>
      </c>
      <c r="D32" s="16">
        <v>30</v>
      </c>
      <c r="O32" s="17">
        <f t="shared" si="0"/>
        <v>70</v>
      </c>
      <c r="P32" s="12" t="s">
        <v>12</v>
      </c>
    </row>
    <row r="33" spans="1:16" x14ac:dyDescent="0.4">
      <c r="A33" s="13" t="s">
        <v>13</v>
      </c>
      <c r="B33" s="3"/>
      <c r="C33" s="5">
        <v>32.75</v>
      </c>
      <c r="D33" s="16"/>
      <c r="O33" s="17">
        <f t="shared" si="0"/>
        <v>32.75</v>
      </c>
      <c r="P33" s="13" t="s">
        <v>13</v>
      </c>
    </row>
    <row r="34" spans="1:16" x14ac:dyDescent="0.4">
      <c r="A34" s="11" t="s">
        <v>14</v>
      </c>
      <c r="C34" s="15">
        <v>42</v>
      </c>
      <c r="D34" s="16"/>
      <c r="O34" s="17">
        <f t="shared" si="0"/>
        <v>42</v>
      </c>
      <c r="P34" s="11" t="s">
        <v>14</v>
      </c>
    </row>
    <row r="35" spans="1:16" x14ac:dyDescent="0.4">
      <c r="A35" s="13" t="s">
        <v>17</v>
      </c>
      <c r="C35" s="16">
        <v>1.75</v>
      </c>
      <c r="D35" s="16"/>
      <c r="O35" s="17">
        <f t="shared" si="0"/>
        <v>1.75</v>
      </c>
      <c r="P35" s="13" t="s">
        <v>17</v>
      </c>
    </row>
    <row r="36" spans="1:16" s="27" customFormat="1" x14ac:dyDescent="0.4">
      <c r="A36" s="31" t="s">
        <v>44</v>
      </c>
      <c r="C36" s="16"/>
      <c r="D36" s="16">
        <v>1.25</v>
      </c>
      <c r="O36" s="17">
        <f>SUM(B36:N36)</f>
        <v>1.25</v>
      </c>
      <c r="P36" s="47" t="s">
        <v>44</v>
      </c>
    </row>
    <row r="37" spans="1:16" x14ac:dyDescent="0.4">
      <c r="A37" s="7" t="s">
        <v>15</v>
      </c>
      <c r="C37" s="5">
        <v>346.5</v>
      </c>
      <c r="D37" s="16"/>
      <c r="O37" s="17">
        <f t="shared" si="0"/>
        <v>346.5</v>
      </c>
      <c r="P37" s="7" t="s">
        <v>15</v>
      </c>
    </row>
    <row r="38" spans="1:16" x14ac:dyDescent="0.4">
      <c r="A38" s="33" t="s">
        <v>45</v>
      </c>
      <c r="D38" s="16">
        <v>82</v>
      </c>
      <c r="O38" s="16">
        <v>82</v>
      </c>
      <c r="P38" s="33" t="s">
        <v>45</v>
      </c>
    </row>
    <row r="39" spans="1:16" x14ac:dyDescent="0.4">
      <c r="D39" s="16"/>
      <c r="O39" s="16"/>
    </row>
    <row r="40" spans="1:16" x14ac:dyDescent="0.4">
      <c r="D40" s="16"/>
      <c r="O40" s="16"/>
    </row>
    <row r="41" spans="1:16" x14ac:dyDescent="0.4">
      <c r="D41" s="16"/>
      <c r="O41" s="16"/>
    </row>
    <row r="42" spans="1:16" x14ac:dyDescent="0.4">
      <c r="D42" s="16"/>
      <c r="O42" s="17"/>
    </row>
    <row r="43" spans="1:16" x14ac:dyDescent="0.4">
      <c r="O43" s="16"/>
    </row>
    <row r="44" spans="1:16" x14ac:dyDescent="0.4">
      <c r="A44" s="22" t="s">
        <v>50</v>
      </c>
      <c r="B44" s="17">
        <f>SUM(B19:B43)</f>
        <v>1433.75</v>
      </c>
      <c r="C44" s="17">
        <f>SUM(C20:C43)</f>
        <v>1551.25</v>
      </c>
      <c r="D44" s="16">
        <f>SUM(D20:D43)</f>
        <v>1288.75</v>
      </c>
      <c r="E44" s="16"/>
      <c r="O44" s="17">
        <f>SUM(B44:N44)</f>
        <v>4273.75</v>
      </c>
    </row>
    <row r="45" spans="1:16" x14ac:dyDescent="0.4">
      <c r="A45" s="22" t="s">
        <v>51</v>
      </c>
      <c r="B45" s="17">
        <v>2877</v>
      </c>
      <c r="C45" s="16">
        <v>2493.5</v>
      </c>
      <c r="D45" s="16">
        <v>1293.5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>
        <f>SUM(B45:N45)</f>
        <v>6664</v>
      </c>
    </row>
    <row r="46" spans="1:16" x14ac:dyDescent="0.4">
      <c r="A46" s="34" t="s">
        <v>52</v>
      </c>
      <c r="B46" s="17">
        <f>SUM(B44-B45)</f>
        <v>-1443.25</v>
      </c>
      <c r="C46" s="17">
        <f>SUM(C44-C45)</f>
        <v>-942.25</v>
      </c>
      <c r="D46" s="16">
        <f>SUM(D44-D45)</f>
        <v>-4.75</v>
      </c>
      <c r="E46" s="14"/>
      <c r="O46" s="14">
        <f>SUM(B44:N44)-O45</f>
        <v>-2390.25</v>
      </c>
    </row>
    <row r="47" spans="1:16" s="34" customFormat="1" x14ac:dyDescent="0.4"/>
    <row r="49" spans="1:16" x14ac:dyDescent="0.4">
      <c r="A49" s="22" t="s">
        <v>38</v>
      </c>
    </row>
    <row r="51" spans="1:16" x14ac:dyDescent="0.4">
      <c r="B51" s="23" t="s">
        <v>25</v>
      </c>
      <c r="C51" s="23" t="s">
        <v>26</v>
      </c>
      <c r="D51" s="23" t="s">
        <v>27</v>
      </c>
      <c r="E51" s="23" t="s">
        <v>28</v>
      </c>
      <c r="F51" s="23" t="s">
        <v>29</v>
      </c>
      <c r="G51" s="23" t="s">
        <v>30</v>
      </c>
      <c r="H51" s="24" t="s">
        <v>31</v>
      </c>
      <c r="I51" s="23" t="s">
        <v>32</v>
      </c>
      <c r="J51" s="23" t="s">
        <v>33</v>
      </c>
      <c r="K51" s="23" t="s">
        <v>34</v>
      </c>
      <c r="L51" s="23" t="s">
        <v>35</v>
      </c>
      <c r="M51" s="23" t="s">
        <v>36</v>
      </c>
      <c r="N51" s="23"/>
      <c r="O51" s="23" t="s">
        <v>37</v>
      </c>
    </row>
    <row r="52" spans="1:16" x14ac:dyDescent="0.4">
      <c r="A52" s="1" t="s">
        <v>0</v>
      </c>
      <c r="O52" s="16"/>
      <c r="P52" s="1" t="s">
        <v>0</v>
      </c>
    </row>
    <row r="53" spans="1:16" x14ac:dyDescent="0.4">
      <c r="A53" s="6" t="s">
        <v>10</v>
      </c>
      <c r="B53" s="8">
        <v>7</v>
      </c>
      <c r="C53" s="18">
        <v>8</v>
      </c>
      <c r="D53">
        <v>7</v>
      </c>
      <c r="O53" s="21">
        <f t="shared" ref="O53:O70" si="1">SUM(B53:N53)</f>
        <v>22</v>
      </c>
      <c r="P53" s="6" t="s">
        <v>10</v>
      </c>
    </row>
    <row r="54" spans="1:16" x14ac:dyDescent="0.4">
      <c r="A54" s="6" t="s">
        <v>7</v>
      </c>
      <c r="B54" s="4">
        <v>1934</v>
      </c>
      <c r="C54" s="18">
        <v>2988</v>
      </c>
      <c r="D54">
        <v>3116</v>
      </c>
      <c r="O54" s="21">
        <f t="shared" si="1"/>
        <v>8038</v>
      </c>
      <c r="P54" s="6" t="s">
        <v>7</v>
      </c>
    </row>
    <row r="55" spans="1:16" x14ac:dyDescent="0.4">
      <c r="A55" s="6" t="s">
        <v>40</v>
      </c>
      <c r="B55" s="4"/>
      <c r="C55" s="18"/>
      <c r="D55">
        <v>333</v>
      </c>
      <c r="O55" s="21">
        <f>SUM(B55:N55)</f>
        <v>333</v>
      </c>
      <c r="P55" s="6" t="s">
        <v>40</v>
      </c>
    </row>
    <row r="56" spans="1:16" x14ac:dyDescent="0.4">
      <c r="A56" s="6" t="s">
        <v>19</v>
      </c>
      <c r="B56" s="4">
        <v>1</v>
      </c>
      <c r="C56" s="18"/>
      <c r="O56" s="21">
        <f t="shared" si="1"/>
        <v>1</v>
      </c>
      <c r="P56" s="6" t="s">
        <v>19</v>
      </c>
    </row>
    <row r="57" spans="1:16" x14ac:dyDescent="0.4">
      <c r="A57" s="10" t="s">
        <v>20</v>
      </c>
      <c r="B57" s="4">
        <v>2</v>
      </c>
      <c r="C57" s="19">
        <v>2</v>
      </c>
      <c r="D57">
        <v>2</v>
      </c>
      <c r="O57" s="21">
        <f t="shared" si="1"/>
        <v>6</v>
      </c>
      <c r="P57" s="10" t="s">
        <v>20</v>
      </c>
    </row>
    <row r="58" spans="1:16" x14ac:dyDescent="0.4">
      <c r="A58" s="10" t="s">
        <v>21</v>
      </c>
      <c r="B58" s="4">
        <v>2</v>
      </c>
      <c r="C58" s="19"/>
      <c r="O58" s="21">
        <f t="shared" si="1"/>
        <v>2</v>
      </c>
      <c r="P58" s="10" t="s">
        <v>21</v>
      </c>
    </row>
    <row r="59" spans="1:16" x14ac:dyDescent="0.4">
      <c r="A59" s="10" t="s">
        <v>42</v>
      </c>
      <c r="B59" s="4">
        <v>2</v>
      </c>
      <c r="C59" s="19">
        <v>3</v>
      </c>
      <c r="D59">
        <v>2</v>
      </c>
      <c r="O59" s="21">
        <f t="shared" si="1"/>
        <v>7</v>
      </c>
      <c r="P59" s="10" t="s">
        <v>11</v>
      </c>
    </row>
    <row r="60" spans="1:16" x14ac:dyDescent="0.4">
      <c r="A60" s="11" t="s">
        <v>8</v>
      </c>
      <c r="B60" s="4">
        <v>13</v>
      </c>
      <c r="C60" s="19">
        <v>13</v>
      </c>
      <c r="D60">
        <v>14</v>
      </c>
      <c r="O60" s="21">
        <f t="shared" si="1"/>
        <v>40</v>
      </c>
      <c r="P60" s="11" t="s">
        <v>8</v>
      </c>
    </row>
    <row r="61" spans="1:16" x14ac:dyDescent="0.4">
      <c r="A61" s="11" t="s">
        <v>22</v>
      </c>
      <c r="B61" s="4">
        <v>11</v>
      </c>
      <c r="C61" s="19"/>
      <c r="D61">
        <v>1</v>
      </c>
      <c r="O61" s="21">
        <f t="shared" si="1"/>
        <v>12</v>
      </c>
      <c r="P61" s="11" t="s">
        <v>22</v>
      </c>
    </row>
    <row r="62" spans="1:16" x14ac:dyDescent="0.4">
      <c r="A62" s="7" t="s">
        <v>6</v>
      </c>
      <c r="B62" s="4">
        <v>9</v>
      </c>
      <c r="C62" s="19">
        <v>27</v>
      </c>
      <c r="O62" s="21">
        <f t="shared" si="1"/>
        <v>36</v>
      </c>
      <c r="P62" s="7" t="s">
        <v>6</v>
      </c>
    </row>
    <row r="63" spans="1:16" x14ac:dyDescent="0.4">
      <c r="A63" s="7" t="s">
        <v>23</v>
      </c>
      <c r="B63" s="4">
        <v>4</v>
      </c>
      <c r="C63" s="19"/>
      <c r="O63" s="21">
        <f t="shared" si="1"/>
        <v>4</v>
      </c>
      <c r="P63" s="7" t="s">
        <v>23</v>
      </c>
    </row>
    <row r="64" spans="1:16" x14ac:dyDescent="0.4">
      <c r="A64" s="7" t="s">
        <v>24</v>
      </c>
      <c r="B64" s="4">
        <v>9</v>
      </c>
      <c r="C64" s="19">
        <v>1</v>
      </c>
      <c r="O64" s="21">
        <f t="shared" si="1"/>
        <v>10</v>
      </c>
      <c r="P64" s="7" t="s">
        <v>24</v>
      </c>
    </row>
    <row r="65" spans="1:16" x14ac:dyDescent="0.4">
      <c r="A65" s="12" t="s">
        <v>46</v>
      </c>
      <c r="B65" s="4"/>
      <c r="C65" s="19"/>
      <c r="D65">
        <v>1</v>
      </c>
      <c r="O65" s="21">
        <f>SUM(D65:N65)</f>
        <v>1</v>
      </c>
      <c r="P65" s="46" t="s">
        <v>46</v>
      </c>
    </row>
    <row r="66" spans="1:16" x14ac:dyDescent="0.4">
      <c r="A66" s="12" t="s">
        <v>12</v>
      </c>
      <c r="B66" s="4">
        <v>5</v>
      </c>
      <c r="C66" s="19">
        <v>2</v>
      </c>
      <c r="D66">
        <v>5</v>
      </c>
      <c r="O66" s="21">
        <f t="shared" si="1"/>
        <v>12</v>
      </c>
      <c r="P66" s="12" t="s">
        <v>12</v>
      </c>
    </row>
    <row r="67" spans="1:16" x14ac:dyDescent="0.4">
      <c r="A67" s="13" t="s">
        <v>13</v>
      </c>
      <c r="B67" s="3"/>
      <c r="C67" s="19">
        <v>1</v>
      </c>
      <c r="O67" s="21">
        <f t="shared" si="1"/>
        <v>1</v>
      </c>
      <c r="P67" s="13" t="s">
        <v>13</v>
      </c>
    </row>
    <row r="68" spans="1:16" x14ac:dyDescent="0.4">
      <c r="A68" s="11" t="s">
        <v>14</v>
      </c>
      <c r="B68" s="16"/>
      <c r="C68" s="20">
        <v>4</v>
      </c>
      <c r="O68" s="21">
        <f t="shared" si="1"/>
        <v>4</v>
      </c>
      <c r="P68" s="11" t="s">
        <v>14</v>
      </c>
    </row>
    <row r="69" spans="1:16" x14ac:dyDescent="0.4">
      <c r="A69" s="13" t="s">
        <v>41</v>
      </c>
      <c r="B69" s="16"/>
      <c r="C69" s="21">
        <v>1</v>
      </c>
      <c r="O69" s="21">
        <f t="shared" si="1"/>
        <v>1</v>
      </c>
      <c r="P69" s="13" t="s">
        <v>17</v>
      </c>
    </row>
    <row r="70" spans="1:16" x14ac:dyDescent="0.4">
      <c r="A70" s="7" t="s">
        <v>15</v>
      </c>
      <c r="B70" s="16"/>
      <c r="C70" s="19">
        <v>35</v>
      </c>
      <c r="O70" s="21">
        <f t="shared" si="1"/>
        <v>35</v>
      </c>
      <c r="P70" s="7" t="s">
        <v>15</v>
      </c>
    </row>
    <row r="71" spans="1:16" x14ac:dyDescent="0.4">
      <c r="B71" s="16"/>
      <c r="C71" s="16"/>
      <c r="O71" s="16"/>
    </row>
    <row r="72" spans="1:16" x14ac:dyDescent="0.4">
      <c r="B72" s="16"/>
      <c r="C72" s="16"/>
      <c r="O72" s="16"/>
    </row>
    <row r="73" spans="1:16" x14ac:dyDescent="0.4">
      <c r="B73" s="16"/>
      <c r="C73" s="16"/>
      <c r="O73" s="21">
        <f>SUM(O53:O72)</f>
        <v>8565</v>
      </c>
    </row>
    <row r="74" spans="1:16" x14ac:dyDescent="0.4">
      <c r="B74" s="16"/>
      <c r="C74" s="16"/>
      <c r="O74" s="21"/>
    </row>
    <row r="75" spans="1:16" x14ac:dyDescent="0.4">
      <c r="B75" s="16"/>
      <c r="C75" s="16"/>
      <c r="O75" s="16"/>
    </row>
    <row r="76" spans="1:16" x14ac:dyDescent="0.4">
      <c r="A76" s="22" t="s">
        <v>39</v>
      </c>
      <c r="B76" s="16">
        <f>SUM(B53:B75)</f>
        <v>1999</v>
      </c>
      <c r="C76" s="21">
        <f>SUM(C53:C75)</f>
        <v>3085</v>
      </c>
      <c r="D76">
        <f>SUM(D53:D75)</f>
        <v>3481</v>
      </c>
      <c r="O76" s="16">
        <f>SUM(B76:N76)</f>
        <v>8565</v>
      </c>
    </row>
    <row r="79" spans="1:16" x14ac:dyDescent="0.4">
      <c r="E79" s="42"/>
    </row>
    <row r="80" spans="1:16" x14ac:dyDescent="0.4">
      <c r="E80" s="42"/>
    </row>
    <row r="81" spans="5:5" x14ac:dyDescent="0.4">
      <c r="E81" s="38"/>
    </row>
    <row r="82" spans="5:5" x14ac:dyDescent="0.4">
      <c r="E82" s="38"/>
    </row>
    <row r="83" spans="5:5" x14ac:dyDescent="0.4">
      <c r="E83" s="38"/>
    </row>
    <row r="84" spans="5:5" x14ac:dyDescent="0.4">
      <c r="E84" s="38"/>
    </row>
    <row r="85" spans="5:5" x14ac:dyDescent="0.4">
      <c r="E85" s="38"/>
    </row>
    <row r="86" spans="5:5" x14ac:dyDescent="0.4">
      <c r="E86" s="38"/>
    </row>
    <row r="87" spans="5:5" x14ac:dyDescent="0.4">
      <c r="E87" s="38"/>
    </row>
  </sheetData>
  <mergeCells count="3">
    <mergeCell ref="H14:K14"/>
    <mergeCell ref="A14:D14"/>
    <mergeCell ref="N11:Q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Palani</dc:creator>
  <cp:lastModifiedBy>Cruz, Ricky</cp:lastModifiedBy>
  <dcterms:created xsi:type="dcterms:W3CDTF">2021-07-08T05:01:47Z</dcterms:created>
  <dcterms:modified xsi:type="dcterms:W3CDTF">2025-03-31T18:44:52Z</dcterms:modified>
</cp:coreProperties>
</file>